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ink/ink1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ink/ink5.xml" ContentType="application/inkml+xml"/>
  <Override PartName="/xl/ink/ink6.xml" ContentType="application/inkml+xml"/>
  <Override PartName="/xl/ink/ink7.xml" ContentType="application/inkml+xml"/>
  <Override PartName="/xl/ink/ink8.xml" ContentType="application/inkml+xml"/>
  <Override PartName="/xl/ink/ink9.xml" ContentType="application/inkml+xml"/>
  <Override PartName="/xl/ink/ink10.xml" ContentType="application/inkml+xml"/>
  <Override PartName="/xl/ink/ink11.xml" ContentType="application/inkml+xml"/>
  <Override PartName="/xl/ink/ink12.xml" ContentType="application/inkml+xml"/>
  <Override PartName="/xl/ink/ink13.xml" ContentType="application/inkml+xml"/>
  <Override PartName="/xl/ink/ink14.xml" ContentType="application/inkml+xml"/>
  <Override PartName="/xl/ink/ink15.xml" ContentType="application/inkml+xml"/>
  <Override PartName="/xl/ink/ink16.xml" ContentType="application/inkml+xml"/>
  <Override PartName="/xl/ink/ink17.xml" ContentType="application/inkml+xml"/>
  <Override PartName="/xl/ink/ink18.xml" ContentType="application/inkml+xml"/>
  <Override PartName="/xl/ink/ink19.xml" ContentType="application/inkml+xml"/>
  <Override PartName="/xl/ink/ink20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©Heb MERMA ✔\©Heb MERMA\Shareable Files\files to share\"/>
    </mc:Choice>
  </mc:AlternateContent>
  <xr:revisionPtr revIDLastSave="0" documentId="13_ncr:1_{1BDEFF18-7404-42CA-83C5-3DFD73C5E751}" xr6:coauthVersionLast="45" xr6:coauthVersionMax="45" xr10:uidLastSave="{00000000-0000-0000-0000-000000000000}"/>
  <bookViews>
    <workbookView xWindow="-120" yWindow="-120" windowWidth="20730" windowHeight="11160" xr2:uid="{4DB9362C-AB97-44A5-A465-4968B87E231D}"/>
  </bookViews>
  <sheets>
    <sheet name="Conversor" sheetId="1" r:id="rId1"/>
    <sheet name="Tablas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1" l="1"/>
  <c r="D8" i="1"/>
  <c r="F15" i="2" a="1"/>
  <c r="F15" i="2" s="1"/>
  <c r="C3" i="2" a="1"/>
  <c r="D3" i="2" s="1"/>
  <c r="A1" i="1"/>
  <c r="A1" i="2" s="1"/>
  <c r="V5" i="2" s="1"/>
  <c r="C102" i="2" a="1"/>
  <c r="J102" i="2" s="1"/>
  <c r="C88" i="2" a="1"/>
  <c r="J88" i="2" s="1"/>
  <c r="C74" i="2" a="1"/>
  <c r="C74" i="2" s="1"/>
  <c r="C60" i="2" a="1"/>
  <c r="D60" i="2" s="1"/>
  <c r="C46" i="2" a="1"/>
  <c r="G46" i="2" s="1"/>
  <c r="B33" i="2" a="1"/>
  <c r="B37" i="2" s="1"/>
  <c r="B19" i="2" a="1"/>
  <c r="B23" i="2" s="1"/>
  <c r="Q14" i="2" l="1"/>
  <c r="S10" i="2"/>
  <c r="R13" i="2"/>
  <c r="T7" i="2"/>
  <c r="W14" i="2"/>
  <c r="X11" i="2"/>
  <c r="Y8" i="2"/>
  <c r="Z5" i="2"/>
  <c r="Q6" i="2"/>
  <c r="Z13" i="2"/>
  <c r="U12" i="2"/>
  <c r="AA10" i="2"/>
  <c r="V9" i="2"/>
  <c r="AB7" i="2"/>
  <c r="W6" i="2"/>
  <c r="R5" i="2"/>
  <c r="Q10" i="2"/>
  <c r="AA14" i="2"/>
  <c r="S14" i="2"/>
  <c r="V13" i="2"/>
  <c r="Y12" i="2"/>
  <c r="AB11" i="2"/>
  <c r="T11" i="2"/>
  <c r="W10" i="2"/>
  <c r="Z9" i="2"/>
  <c r="R9" i="2"/>
  <c r="U8" i="2"/>
  <c r="X7" i="2"/>
  <c r="AA6" i="2"/>
  <c r="S6" i="2"/>
  <c r="S3" i="2"/>
  <c r="U3" i="2"/>
  <c r="W3" i="2"/>
  <c r="Y3" i="2"/>
  <c r="AA3" i="2"/>
  <c r="R4" i="2"/>
  <c r="T4" i="2"/>
  <c r="V4" i="2"/>
  <c r="X4" i="2"/>
  <c r="Z4" i="2"/>
  <c r="AB4" i="2"/>
  <c r="S5" i="2"/>
  <c r="U5" i="2"/>
  <c r="W5" i="2"/>
  <c r="Y5" i="2"/>
  <c r="AA5" i="2"/>
  <c r="R6" i="2"/>
  <c r="T6" i="2"/>
  <c r="V6" i="2"/>
  <c r="X6" i="2"/>
  <c r="Z6" i="2"/>
  <c r="AB6" i="2"/>
  <c r="S7" i="2"/>
  <c r="U7" i="2"/>
  <c r="W7" i="2"/>
  <c r="Y7" i="2"/>
  <c r="AA7" i="2"/>
  <c r="R8" i="2"/>
  <c r="T8" i="2"/>
  <c r="V8" i="2"/>
  <c r="X8" i="2"/>
  <c r="Z8" i="2"/>
  <c r="AB8" i="2"/>
  <c r="S9" i="2"/>
  <c r="U9" i="2"/>
  <c r="W9" i="2"/>
  <c r="Y9" i="2"/>
  <c r="AA9" i="2"/>
  <c r="R10" i="2"/>
  <c r="T10" i="2"/>
  <c r="V10" i="2"/>
  <c r="X10" i="2"/>
  <c r="Z10" i="2"/>
  <c r="AB10" i="2"/>
  <c r="S11" i="2"/>
  <c r="U11" i="2"/>
  <c r="W11" i="2"/>
  <c r="Y11" i="2"/>
  <c r="AA11" i="2"/>
  <c r="R12" i="2"/>
  <c r="T12" i="2"/>
  <c r="V12" i="2"/>
  <c r="X12" i="2"/>
  <c r="Z12" i="2"/>
  <c r="AB12" i="2"/>
  <c r="S13" i="2"/>
  <c r="U13" i="2"/>
  <c r="W13" i="2"/>
  <c r="Y13" i="2"/>
  <c r="AA13" i="2"/>
  <c r="R14" i="2"/>
  <c r="T14" i="2"/>
  <c r="V14" i="2"/>
  <c r="X14" i="2"/>
  <c r="Z14" i="2"/>
  <c r="AB14" i="2"/>
  <c r="Q5" i="2"/>
  <c r="Q7" i="2"/>
  <c r="Q9" i="2"/>
  <c r="Q11" i="2"/>
  <c r="Q13" i="2"/>
  <c r="Q3" i="2"/>
  <c r="R3" i="2"/>
  <c r="T3" i="2"/>
  <c r="V3" i="2"/>
  <c r="X3" i="2"/>
  <c r="Z3" i="2"/>
  <c r="AB3" i="2"/>
  <c r="S4" i="2"/>
  <c r="U4" i="2"/>
  <c r="W4" i="2"/>
  <c r="Y4" i="2"/>
  <c r="Q12" i="2"/>
  <c r="Q8" i="2"/>
  <c r="Q4" i="2"/>
  <c r="Y14" i="2"/>
  <c r="U14" i="2"/>
  <c r="AB13" i="2"/>
  <c r="X13" i="2"/>
  <c r="T13" i="2"/>
  <c r="AA12" i="2"/>
  <c r="W12" i="2"/>
  <c r="S12" i="2"/>
  <c r="Z11" i="2"/>
  <c r="V11" i="2"/>
  <c r="R11" i="2"/>
  <c r="Y10" i="2"/>
  <c r="U10" i="2"/>
  <c r="AB9" i="2"/>
  <c r="X9" i="2"/>
  <c r="T9" i="2"/>
  <c r="AA8" i="2"/>
  <c r="W8" i="2"/>
  <c r="S8" i="2"/>
  <c r="Z7" i="2"/>
  <c r="V7" i="2"/>
  <c r="R7" i="2"/>
  <c r="Y6" i="2"/>
  <c r="U6" i="2"/>
  <c r="AB5" i="2"/>
  <c r="X5" i="2"/>
  <c r="T5" i="2"/>
  <c r="AA4" i="2"/>
  <c r="L3" i="2"/>
  <c r="H3" i="2"/>
  <c r="J3" i="2"/>
  <c r="F3" i="2"/>
  <c r="K15" i="2"/>
  <c r="I15" i="2"/>
  <c r="G15" i="2"/>
  <c r="J15" i="2"/>
  <c r="H15" i="2"/>
  <c r="M3" i="2"/>
  <c r="K3" i="2"/>
  <c r="I3" i="2"/>
  <c r="G3" i="2"/>
  <c r="E3" i="2"/>
  <c r="C3" i="2"/>
  <c r="E102" i="2"/>
  <c r="I102" i="2"/>
  <c r="C102" i="2"/>
  <c r="G102" i="2"/>
  <c r="D102" i="2"/>
  <c r="F102" i="2"/>
  <c r="H102" i="2"/>
  <c r="E88" i="2"/>
  <c r="I88" i="2"/>
  <c r="C88" i="2"/>
  <c r="G88" i="2"/>
  <c r="K88" i="2"/>
  <c r="D88" i="2"/>
  <c r="F88" i="2"/>
  <c r="H88" i="2"/>
  <c r="J74" i="2"/>
  <c r="H74" i="2"/>
  <c r="F74" i="2"/>
  <c r="D74" i="2"/>
  <c r="K74" i="2"/>
  <c r="I74" i="2"/>
  <c r="G74" i="2"/>
  <c r="E74" i="2"/>
  <c r="G60" i="2"/>
  <c r="E60" i="2"/>
  <c r="C60" i="2"/>
  <c r="H60" i="2"/>
  <c r="F60" i="2"/>
  <c r="B20" i="2"/>
  <c r="B22" i="2"/>
  <c r="D46" i="2"/>
  <c r="F46" i="2"/>
  <c r="B34" i="2"/>
  <c r="B36" i="2"/>
  <c r="B19" i="2"/>
  <c r="B21" i="2"/>
  <c r="B33" i="2"/>
  <c r="B35" i="2"/>
  <c r="C46" i="2"/>
  <c r="E46" i="2"/>
  <c r="C14" i="1" l="1"/>
  <c r="B19" i="1" s="1"/>
</calcChain>
</file>

<file path=xl/sharedStrings.xml><?xml version="1.0" encoding="utf-8"?>
<sst xmlns="http://schemas.openxmlformats.org/spreadsheetml/2006/main" count="90" uniqueCount="80">
  <si>
    <t>Pa</t>
  </si>
  <si>
    <t>KPa</t>
  </si>
  <si>
    <t>MPa</t>
  </si>
  <si>
    <t>GPa</t>
  </si>
  <si>
    <t>psi</t>
  </si>
  <si>
    <t>ksi</t>
  </si>
  <si>
    <t>MOMENTO DE INERCIA</t>
  </si>
  <si>
    <t>ÁREA</t>
  </si>
  <si>
    <t>DISTANCIA</t>
  </si>
  <si>
    <t>mm</t>
  </si>
  <si>
    <t>cm</t>
  </si>
  <si>
    <t>m</t>
  </si>
  <si>
    <t>pulg</t>
  </si>
  <si>
    <t>pies</t>
  </si>
  <si>
    <t>ESFUERZO - PRESIÓN</t>
  </si>
  <si>
    <t>FUERZA</t>
  </si>
  <si>
    <t>N</t>
  </si>
  <si>
    <t>kN</t>
  </si>
  <si>
    <t>kgf</t>
  </si>
  <si>
    <t>ton</t>
  </si>
  <si>
    <t>lb</t>
  </si>
  <si>
    <t>klb</t>
  </si>
  <si>
    <t>N.m</t>
  </si>
  <si>
    <t>kN.m</t>
  </si>
  <si>
    <t>kgf.m</t>
  </si>
  <si>
    <t>kgf.cm</t>
  </si>
  <si>
    <t>ton.m</t>
  </si>
  <si>
    <t>lb.pulg</t>
  </si>
  <si>
    <t>lb.pie</t>
  </si>
  <si>
    <t>klb.pulg</t>
  </si>
  <si>
    <t>klb.pie</t>
  </si>
  <si>
    <t>MOMENTO</t>
  </si>
  <si>
    <t>PESO ESPECÍFICO</t>
  </si>
  <si>
    <r>
      <t>N/m</t>
    </r>
    <r>
      <rPr>
        <b/>
        <sz val="10"/>
        <color theme="1"/>
        <rFont val="Calibri"/>
        <family val="2"/>
      </rPr>
      <t>³</t>
    </r>
  </si>
  <si>
    <t>kN/m³</t>
  </si>
  <si>
    <t>kgf/cm³</t>
  </si>
  <si>
    <t>kgf/m³</t>
  </si>
  <si>
    <t>ton/m³</t>
  </si>
  <si>
    <t>lb/pulg³</t>
  </si>
  <si>
    <t>klb/pulg³</t>
  </si>
  <si>
    <t>lb/pie³</t>
  </si>
  <si>
    <t>klb/pie³</t>
  </si>
  <si>
    <t>N/m</t>
  </si>
  <si>
    <t>kN/m</t>
  </si>
  <si>
    <t>kgf/m</t>
  </si>
  <si>
    <t>ton/m</t>
  </si>
  <si>
    <t>lb/pulg</t>
  </si>
  <si>
    <t>klb/pulg</t>
  </si>
  <si>
    <t>lb/pie</t>
  </si>
  <si>
    <t>klb/pie</t>
  </si>
  <si>
    <t>CARGA LINEAL</t>
  </si>
  <si>
    <t>Tipo de conversión</t>
  </si>
  <si>
    <t>De</t>
  </si>
  <si>
    <t>A</t>
  </si>
  <si>
    <r>
      <t>kgf/cm</t>
    </r>
    <r>
      <rPr>
        <b/>
        <sz val="10"/>
        <color theme="1"/>
        <rFont val="Calibri"/>
        <family val="2"/>
      </rPr>
      <t>²</t>
    </r>
  </si>
  <si>
    <t>kgf/m²</t>
  </si>
  <si>
    <t>ton/m²</t>
  </si>
  <si>
    <t>lb/pies²</t>
  </si>
  <si>
    <t>klb/pies²</t>
  </si>
  <si>
    <t>N/m²</t>
  </si>
  <si>
    <t>kN/m²</t>
  </si>
  <si>
    <t>N/mm²</t>
  </si>
  <si>
    <t>kN/mm²</t>
  </si>
  <si>
    <t>lb/pulg²</t>
  </si>
  <si>
    <t>klb/pulg²</t>
  </si>
  <si>
    <r>
      <t>mm</t>
    </r>
    <r>
      <rPr>
        <b/>
        <sz val="10"/>
        <color theme="1"/>
        <rFont val="Calibri"/>
        <family val="2"/>
      </rPr>
      <t>⁴</t>
    </r>
  </si>
  <si>
    <t>cm⁴</t>
  </si>
  <si>
    <t>m⁴</t>
  </si>
  <si>
    <t>pulg⁴</t>
  </si>
  <si>
    <t>pies⁴</t>
  </si>
  <si>
    <t>mm²</t>
  </si>
  <si>
    <t>cm²</t>
  </si>
  <si>
    <t>m²</t>
  </si>
  <si>
    <t>pulg²</t>
  </si>
  <si>
    <t>pies²</t>
  </si>
  <si>
    <t>kgf/cm²</t>
  </si>
  <si>
    <t>aprox.</t>
  </si>
  <si>
    <t>equiv.</t>
  </si>
  <si>
    <t>valor</t>
  </si>
  <si>
    <t>CONVERSOR DE UNIDADES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</si>
</sst>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@* \:"/>
    <numFmt numFmtId="165" formatCode="General\ &quot;dec.&quot;"/>
  </numFmts>
  <fonts count="1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</font>
    <font>
      <sz val="8"/>
      <name val="Calibri"/>
      <family val="2"/>
      <scheme val="minor"/>
    </font>
    <font>
      <sz val="10"/>
      <color rgb="FF0000CC"/>
      <name val="Trebuchet MS"/>
      <family val="2"/>
    </font>
    <font>
      <sz val="10"/>
      <color theme="1"/>
      <name val="Trebuchet MS"/>
      <family val="2"/>
    </font>
    <font>
      <sz val="10"/>
      <color theme="2" tint="-0.499984740745262"/>
      <name val="Trebuchet MS"/>
      <family val="2"/>
    </font>
    <font>
      <sz val="10"/>
      <color theme="2" tint="-0.749992370372631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b/>
      <sz val="14"/>
      <color rgb="FFC00000"/>
      <name val="Calibri"/>
      <family val="2"/>
      <scheme val="minor"/>
    </font>
    <font>
      <sz val="12"/>
      <color theme="2" tint="-0.749992370372631"/>
      <name val="Trebuchet MS"/>
      <family val="2"/>
    </font>
    <font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Continuous"/>
    </xf>
    <xf numFmtId="0" fontId="5" fillId="0" borderId="0" xfId="0" applyFont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0" fillId="0" borderId="1" xfId="0" applyFont="1" applyBorder="1" applyAlignment="1">
      <alignment horizontal="right"/>
    </xf>
    <xf numFmtId="11" fontId="0" fillId="0" borderId="1" xfId="0" applyNumberFormat="1" applyFont="1" applyBorder="1" applyAlignment="1">
      <alignment horizontal="right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right"/>
    </xf>
    <xf numFmtId="11" fontId="0" fillId="0" borderId="1" xfId="0" applyNumberFormat="1" applyBorder="1" applyAlignment="1">
      <alignment horizontal="right"/>
    </xf>
    <xf numFmtId="0" fontId="2" fillId="0" borderId="0" xfId="0" applyFont="1"/>
    <xf numFmtId="0" fontId="15" fillId="3" borderId="0" xfId="0" applyFont="1" applyFill="1" applyAlignment="1" applyProtection="1">
      <alignment horizontal="left"/>
      <protection hidden="1"/>
    </xf>
    <xf numFmtId="0" fontId="0" fillId="3" borderId="0" xfId="0" applyFill="1" applyProtection="1">
      <protection hidden="1"/>
    </xf>
    <xf numFmtId="164" fontId="12" fillId="4" borderId="2" xfId="0" applyNumberFormat="1" applyFont="1" applyFill="1" applyBorder="1" applyAlignment="1" applyProtection="1">
      <alignment horizontal="left"/>
      <protection hidden="1"/>
    </xf>
    <xf numFmtId="0" fontId="10" fillId="3" borderId="0" xfId="0" applyFont="1" applyFill="1" applyProtection="1">
      <protection hidden="1"/>
    </xf>
    <xf numFmtId="164" fontId="0" fillId="3" borderId="0" xfId="0" applyNumberFormat="1" applyFill="1" applyAlignment="1" applyProtection="1">
      <alignment horizontal="left"/>
      <protection hidden="1"/>
    </xf>
    <xf numFmtId="0" fontId="8" fillId="3" borderId="0" xfId="0" applyFont="1" applyFill="1" applyAlignment="1" applyProtection="1">
      <alignment horizontal="center"/>
      <protection hidden="1"/>
    </xf>
    <xf numFmtId="0" fontId="9" fillId="3" borderId="0" xfId="0" applyFont="1" applyFill="1" applyProtection="1">
      <protection hidden="1"/>
    </xf>
    <xf numFmtId="0" fontId="10" fillId="4" borderId="4" xfId="0" applyFont="1" applyFill="1" applyBorder="1" applyAlignment="1" applyProtection="1">
      <alignment horizontal="center"/>
      <protection hidden="1"/>
    </xf>
    <xf numFmtId="0" fontId="9" fillId="3" borderId="0" xfId="0" applyFont="1" applyFill="1" applyAlignment="1" applyProtection="1">
      <alignment horizontal="center"/>
      <protection hidden="1"/>
    </xf>
    <xf numFmtId="165" fontId="9" fillId="3" borderId="0" xfId="0" applyNumberFormat="1" applyFont="1" applyFill="1" applyAlignment="1" applyProtection="1">
      <alignment horizontal="center"/>
      <protection hidden="1"/>
    </xf>
    <xf numFmtId="0" fontId="14" fillId="3" borderId="0" xfId="0" applyFont="1" applyFill="1" applyAlignment="1" applyProtection="1">
      <alignment vertical="center"/>
      <protection hidden="1"/>
    </xf>
    <xf numFmtId="0" fontId="8" fillId="4" borderId="4" xfId="0" applyFont="1" applyFill="1" applyBorder="1" applyAlignment="1" applyProtection="1">
      <alignment horizontal="center"/>
      <protection locked="0"/>
    </xf>
    <xf numFmtId="165" fontId="8" fillId="4" borderId="4" xfId="0" applyNumberFormat="1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horizontal="left" vertical="top"/>
    </xf>
    <xf numFmtId="0" fontId="2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8" fillId="4" borderId="3" xfId="0" applyFont="1" applyFill="1" applyBorder="1" applyAlignment="1" applyProtection="1">
      <alignment horizontal="center" vertical="top"/>
      <protection locked="0"/>
    </xf>
    <xf numFmtId="0" fontId="8" fillId="4" borderId="4" xfId="0" applyFont="1" applyFill="1" applyBorder="1" applyAlignment="1" applyProtection="1">
      <alignment horizontal="center" vertical="top"/>
      <protection locked="0"/>
    </xf>
    <xf numFmtId="164" fontId="11" fillId="4" borderId="2" xfId="0" applyNumberFormat="1" applyFont="1" applyFill="1" applyBorder="1" applyAlignment="1" applyProtection="1">
      <alignment horizontal="left" vertical="center"/>
      <protection hidden="1"/>
    </xf>
    <xf numFmtId="164" fontId="11" fillId="4" borderId="3" xfId="0" applyNumberFormat="1" applyFont="1" applyFill="1" applyBorder="1" applyAlignment="1" applyProtection="1">
      <alignment horizontal="left" vertical="center"/>
      <protection hidden="1"/>
    </xf>
    <xf numFmtId="0" fontId="13" fillId="3" borderId="0" xfId="0" applyFont="1" applyFill="1" applyAlignment="1" applyProtection="1">
      <alignment horizontal="center"/>
      <protection hidden="1"/>
    </xf>
  </cellXfs>
  <cellStyles count="1">
    <cellStyle name="Normal" xfId="0" builtinId="0"/>
  </cellStyles>
  <dxfs count="1">
    <dxf>
      <font>
        <color theme="0"/>
      </font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https://www.youtube.com/@HebMerma" TargetMode="Externa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ustomXml" Target="../ink/ink2.xml"/><Relationship Id="rId13" Type="http://schemas.openxmlformats.org/officeDocument/2006/relationships/customXml" Target="../ink/ink7.xml"/><Relationship Id="rId18" Type="http://schemas.openxmlformats.org/officeDocument/2006/relationships/customXml" Target="../ink/ink12.xml"/><Relationship Id="rId26" Type="http://schemas.openxmlformats.org/officeDocument/2006/relationships/customXml" Target="../ink/ink20.xml"/><Relationship Id="rId21" Type="http://schemas.openxmlformats.org/officeDocument/2006/relationships/customXml" Target="../ink/ink15.xml"/><Relationship Id="rId7" Type="http://schemas.openxmlformats.org/officeDocument/2006/relationships/image" Target="NULL"/><Relationship Id="rId12" Type="http://schemas.openxmlformats.org/officeDocument/2006/relationships/customXml" Target="../ink/ink6.xml"/><Relationship Id="rId17" Type="http://schemas.openxmlformats.org/officeDocument/2006/relationships/customXml" Target="../ink/ink11.xml"/><Relationship Id="rId25" Type="http://schemas.openxmlformats.org/officeDocument/2006/relationships/customXml" Target="../ink/ink19.xml"/><Relationship Id="rId16" Type="http://schemas.openxmlformats.org/officeDocument/2006/relationships/customXml" Target="../ink/ink10.xml"/><Relationship Id="rId20" Type="http://schemas.openxmlformats.org/officeDocument/2006/relationships/customXml" Target="../ink/ink14.xml"/><Relationship Id="rId1" Type="http://schemas.openxmlformats.org/officeDocument/2006/relationships/customXml" Target="../ink/ink1.xml"/><Relationship Id="rId11" Type="http://schemas.openxmlformats.org/officeDocument/2006/relationships/customXml" Target="../ink/ink5.xml"/><Relationship Id="rId24" Type="http://schemas.openxmlformats.org/officeDocument/2006/relationships/customXml" Target="../ink/ink18.xml"/><Relationship Id="rId15" Type="http://schemas.openxmlformats.org/officeDocument/2006/relationships/customXml" Target="../ink/ink9.xml"/><Relationship Id="rId23" Type="http://schemas.openxmlformats.org/officeDocument/2006/relationships/customXml" Target="../ink/ink17.xml"/><Relationship Id="rId10" Type="http://schemas.openxmlformats.org/officeDocument/2006/relationships/customXml" Target="../ink/ink4.xml"/><Relationship Id="rId19" Type="http://schemas.openxmlformats.org/officeDocument/2006/relationships/customXml" Target="../ink/ink13.xml"/><Relationship Id="rId9" Type="http://schemas.openxmlformats.org/officeDocument/2006/relationships/customXml" Target="../ink/ink3.xml"/><Relationship Id="rId14" Type="http://schemas.openxmlformats.org/officeDocument/2006/relationships/customXml" Target="../ink/ink8.xml"/><Relationship Id="rId22" Type="http://schemas.openxmlformats.org/officeDocument/2006/relationships/customXml" Target="../ink/ink1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53976</xdr:colOff>
      <xdr:row>0</xdr:row>
      <xdr:rowOff>58974</xdr:rowOff>
    </xdr:from>
    <xdr:to>
      <xdr:col>1</xdr:col>
      <xdr:colOff>65503</xdr:colOff>
      <xdr:row>3</xdr:row>
      <xdr:rowOff>119063</xdr:rowOff>
    </xdr:to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0EC41AA-E10E-48F0-ADCC-A7549B8ADD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976" y="58974"/>
          <a:ext cx="630652" cy="63158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304440</xdr:colOff>
      <xdr:row>50</xdr:row>
      <xdr:rowOff>18420</xdr:rowOff>
    </xdr:from>
    <xdr:to>
      <xdr:col>4</xdr:col>
      <xdr:colOff>304800</xdr:colOff>
      <xdr:row>50</xdr:row>
      <xdr:rowOff>18780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Entrada de lápiz 1">
              <a:extLst>
                <a:ext uri="{FF2B5EF4-FFF2-40B4-BE49-F238E27FC236}">
                  <a16:creationId xmlns:a16="http://schemas.microsoft.com/office/drawing/2014/main" id="{7B401370-DAF6-4888-8F6B-95AB5D9DDB56}"/>
                </a:ext>
              </a:extLst>
            </xdr14:cNvPr>
            <xdr14:cNvContentPartPr/>
          </xdr14:nvContentPartPr>
          <xdr14:nvPr macro=""/>
          <xdr14:xfrm>
            <a:off x="8457840" y="2113920"/>
            <a:ext cx="360" cy="360"/>
          </xdr14:xfrm>
        </xdr:contentPart>
      </mc:Choice>
      <mc:Fallback xmlns="">
        <xdr:pic>
          <xdr:nvPicPr>
            <xdr:cNvPr id="22" name="Entrada de lápiz 21">
              <a:extLst>
                <a:ext uri="{FF2B5EF4-FFF2-40B4-BE49-F238E27FC236}">
                  <a16:creationId xmlns:a16="http://schemas.microsoft.com/office/drawing/2014/main" id="{159B87B4-3574-4E92-86D7-4A59D168E397}"/>
                </a:ext>
              </a:extLst>
            </xdr:cNvPr>
            <xdr:cNvPicPr/>
          </xdr:nvPicPr>
          <xdr:blipFill>
            <a:blip xmlns:r="http://schemas.openxmlformats.org/officeDocument/2006/relationships" r:embed="rId7"/>
            <a:stretch>
              <a:fillRect/>
            </a:stretch>
          </xdr:blipFill>
          <xdr:spPr>
            <a:xfrm>
              <a:off x="8449200" y="210528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oneCellAnchor>
    <xdr:from>
      <xdr:col>4</xdr:col>
      <xdr:colOff>304440</xdr:colOff>
      <xdr:row>64</xdr:row>
      <xdr:rowOff>18420</xdr:rowOff>
    </xdr:from>
    <xdr:ext cx="360" cy="3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8">
          <xdr14:nvContentPartPr>
            <xdr14:cNvPr id="3" name="Entrada de lápiz 2">
              <a:extLst>
                <a:ext uri="{FF2B5EF4-FFF2-40B4-BE49-F238E27FC236}">
                  <a16:creationId xmlns:a16="http://schemas.microsoft.com/office/drawing/2014/main" id="{4FD1FC8E-4977-478E-8409-E769A48626DB}"/>
                </a:ext>
              </a:extLst>
            </xdr14:cNvPr>
            <xdr14:cNvContentPartPr/>
          </xdr14:nvContentPartPr>
          <xdr14:nvPr macro=""/>
          <xdr14:xfrm>
            <a:off x="8457840" y="2113920"/>
            <a:ext cx="360" cy="360"/>
          </xdr14:xfrm>
        </xdr:contentPart>
      </mc:Choice>
      <mc:Fallback xmlns="">
        <xdr:pic>
          <xdr:nvPicPr>
            <xdr:cNvPr id="22" name="Entrada de lápiz 21">
              <a:extLst>
                <a:ext uri="{FF2B5EF4-FFF2-40B4-BE49-F238E27FC236}">
                  <a16:creationId xmlns:a16="http://schemas.microsoft.com/office/drawing/2014/main" id="{159B87B4-3574-4E92-86D7-4A59D168E397}"/>
                </a:ext>
              </a:extLst>
            </xdr:cNvPr>
            <xdr:cNvPicPr/>
          </xdr:nvPicPr>
          <xdr:blipFill>
            <a:blip xmlns:r="http://schemas.openxmlformats.org/officeDocument/2006/relationships" r:embed="rId7"/>
            <a:stretch>
              <a:fillRect/>
            </a:stretch>
          </xdr:blipFill>
          <xdr:spPr>
            <a:xfrm>
              <a:off x="8449200" y="2105280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304440</xdr:colOff>
      <xdr:row>65</xdr:row>
      <xdr:rowOff>18420</xdr:rowOff>
    </xdr:from>
    <xdr:ext cx="360" cy="3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9">
          <xdr14:nvContentPartPr>
            <xdr14:cNvPr id="4" name="Entrada de lápiz 3">
              <a:extLst>
                <a:ext uri="{FF2B5EF4-FFF2-40B4-BE49-F238E27FC236}">
                  <a16:creationId xmlns:a16="http://schemas.microsoft.com/office/drawing/2014/main" id="{C7277834-CF5A-455C-B617-3D0796080023}"/>
                </a:ext>
              </a:extLst>
            </xdr14:cNvPr>
            <xdr14:cNvContentPartPr/>
          </xdr14:nvContentPartPr>
          <xdr14:nvPr macro=""/>
          <xdr14:xfrm>
            <a:off x="8457840" y="2113920"/>
            <a:ext cx="360" cy="360"/>
          </xdr14:xfrm>
        </xdr:contentPart>
      </mc:Choice>
      <mc:Fallback xmlns="">
        <xdr:pic>
          <xdr:nvPicPr>
            <xdr:cNvPr id="22" name="Entrada de lápiz 21">
              <a:extLst>
                <a:ext uri="{FF2B5EF4-FFF2-40B4-BE49-F238E27FC236}">
                  <a16:creationId xmlns:a16="http://schemas.microsoft.com/office/drawing/2014/main" id="{159B87B4-3574-4E92-86D7-4A59D168E397}"/>
                </a:ext>
              </a:extLst>
            </xdr:cNvPr>
            <xdr:cNvPicPr/>
          </xdr:nvPicPr>
          <xdr:blipFill>
            <a:blip xmlns:r="http://schemas.openxmlformats.org/officeDocument/2006/relationships" r:embed="rId7"/>
            <a:stretch>
              <a:fillRect/>
            </a:stretch>
          </xdr:blipFill>
          <xdr:spPr>
            <a:xfrm>
              <a:off x="8449200" y="2105280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304440</xdr:colOff>
      <xdr:row>78</xdr:row>
      <xdr:rowOff>0</xdr:rowOff>
    </xdr:from>
    <xdr:ext cx="360" cy="3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0">
          <xdr14:nvContentPartPr>
            <xdr14:cNvPr id="5" name="Entrada de lápiz 4">
              <a:extLst>
                <a:ext uri="{FF2B5EF4-FFF2-40B4-BE49-F238E27FC236}">
                  <a16:creationId xmlns:a16="http://schemas.microsoft.com/office/drawing/2014/main" id="{F0509B22-42CF-48A3-B6B2-DFDF4935C59F}"/>
                </a:ext>
              </a:extLst>
            </xdr14:cNvPr>
            <xdr14:cNvContentPartPr/>
          </xdr14:nvContentPartPr>
          <xdr14:nvPr macro=""/>
          <xdr14:xfrm>
            <a:off x="8457840" y="2113920"/>
            <a:ext cx="360" cy="360"/>
          </xdr14:xfrm>
        </xdr:contentPart>
      </mc:Choice>
      <mc:Fallback xmlns="">
        <xdr:pic>
          <xdr:nvPicPr>
            <xdr:cNvPr id="22" name="Entrada de lápiz 21">
              <a:extLst>
                <a:ext uri="{FF2B5EF4-FFF2-40B4-BE49-F238E27FC236}">
                  <a16:creationId xmlns:a16="http://schemas.microsoft.com/office/drawing/2014/main" id="{159B87B4-3574-4E92-86D7-4A59D168E397}"/>
                </a:ext>
              </a:extLst>
            </xdr:cNvPr>
            <xdr:cNvPicPr/>
          </xdr:nvPicPr>
          <xdr:blipFill>
            <a:blip xmlns:r="http://schemas.openxmlformats.org/officeDocument/2006/relationships" r:embed="rId7"/>
            <a:stretch>
              <a:fillRect/>
            </a:stretch>
          </xdr:blipFill>
          <xdr:spPr>
            <a:xfrm>
              <a:off x="8449200" y="2105280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304440</xdr:colOff>
      <xdr:row>78</xdr:row>
      <xdr:rowOff>18420</xdr:rowOff>
    </xdr:from>
    <xdr:ext cx="360" cy="3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1">
          <xdr14:nvContentPartPr>
            <xdr14:cNvPr id="6" name="Entrada de lápiz 5">
              <a:extLst>
                <a:ext uri="{FF2B5EF4-FFF2-40B4-BE49-F238E27FC236}">
                  <a16:creationId xmlns:a16="http://schemas.microsoft.com/office/drawing/2014/main" id="{C92B62EB-BA25-47E2-A12D-F01132150679}"/>
                </a:ext>
              </a:extLst>
            </xdr14:cNvPr>
            <xdr14:cNvContentPartPr/>
          </xdr14:nvContentPartPr>
          <xdr14:nvPr macro=""/>
          <xdr14:xfrm>
            <a:off x="8457840" y="2113920"/>
            <a:ext cx="360" cy="360"/>
          </xdr14:xfrm>
        </xdr:contentPart>
      </mc:Choice>
      <mc:Fallback xmlns="">
        <xdr:pic>
          <xdr:nvPicPr>
            <xdr:cNvPr id="22" name="Entrada de lápiz 21">
              <a:extLst>
                <a:ext uri="{FF2B5EF4-FFF2-40B4-BE49-F238E27FC236}">
                  <a16:creationId xmlns:a16="http://schemas.microsoft.com/office/drawing/2014/main" id="{159B87B4-3574-4E92-86D7-4A59D168E397}"/>
                </a:ext>
              </a:extLst>
            </xdr:cNvPr>
            <xdr:cNvPicPr/>
          </xdr:nvPicPr>
          <xdr:blipFill>
            <a:blip xmlns:r="http://schemas.openxmlformats.org/officeDocument/2006/relationships" r:embed="rId7"/>
            <a:stretch>
              <a:fillRect/>
            </a:stretch>
          </xdr:blipFill>
          <xdr:spPr>
            <a:xfrm>
              <a:off x="8449200" y="2105280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304440</xdr:colOff>
      <xdr:row>79</xdr:row>
      <xdr:rowOff>18420</xdr:rowOff>
    </xdr:from>
    <xdr:ext cx="360" cy="3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2">
          <xdr14:nvContentPartPr>
            <xdr14:cNvPr id="7" name="Entrada de lápiz 6">
              <a:extLst>
                <a:ext uri="{FF2B5EF4-FFF2-40B4-BE49-F238E27FC236}">
                  <a16:creationId xmlns:a16="http://schemas.microsoft.com/office/drawing/2014/main" id="{C95B79ED-4214-4697-85C5-AA3A26874165}"/>
                </a:ext>
              </a:extLst>
            </xdr14:cNvPr>
            <xdr14:cNvContentPartPr/>
          </xdr14:nvContentPartPr>
          <xdr14:nvPr macro=""/>
          <xdr14:xfrm>
            <a:off x="8457840" y="2113920"/>
            <a:ext cx="360" cy="360"/>
          </xdr14:xfrm>
        </xdr:contentPart>
      </mc:Choice>
      <mc:Fallback xmlns="">
        <xdr:pic>
          <xdr:nvPicPr>
            <xdr:cNvPr id="22" name="Entrada de lápiz 21">
              <a:extLst>
                <a:ext uri="{FF2B5EF4-FFF2-40B4-BE49-F238E27FC236}">
                  <a16:creationId xmlns:a16="http://schemas.microsoft.com/office/drawing/2014/main" id="{159B87B4-3574-4E92-86D7-4A59D168E397}"/>
                </a:ext>
              </a:extLst>
            </xdr:cNvPr>
            <xdr:cNvPicPr/>
          </xdr:nvPicPr>
          <xdr:blipFill>
            <a:blip xmlns:r="http://schemas.openxmlformats.org/officeDocument/2006/relationships" r:embed="rId7"/>
            <a:stretch>
              <a:fillRect/>
            </a:stretch>
          </xdr:blipFill>
          <xdr:spPr>
            <a:xfrm>
              <a:off x="8449200" y="2105280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304440</xdr:colOff>
      <xdr:row>80</xdr:row>
      <xdr:rowOff>18420</xdr:rowOff>
    </xdr:from>
    <xdr:ext cx="360" cy="3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">
          <xdr14:nvContentPartPr>
            <xdr14:cNvPr id="8" name="Entrada de lápiz 7">
              <a:extLst>
                <a:ext uri="{FF2B5EF4-FFF2-40B4-BE49-F238E27FC236}">
                  <a16:creationId xmlns:a16="http://schemas.microsoft.com/office/drawing/2014/main" id="{207D4BAD-1A37-4D33-8A1C-9EF0AD0E95E8}"/>
                </a:ext>
              </a:extLst>
            </xdr14:cNvPr>
            <xdr14:cNvContentPartPr/>
          </xdr14:nvContentPartPr>
          <xdr14:nvPr macro=""/>
          <xdr14:xfrm>
            <a:off x="8457840" y="2113920"/>
            <a:ext cx="360" cy="360"/>
          </xdr14:xfrm>
        </xdr:contentPart>
      </mc:Choice>
      <mc:Fallback xmlns="">
        <xdr:pic>
          <xdr:nvPicPr>
            <xdr:cNvPr id="22" name="Entrada de lápiz 21">
              <a:extLst>
                <a:ext uri="{FF2B5EF4-FFF2-40B4-BE49-F238E27FC236}">
                  <a16:creationId xmlns:a16="http://schemas.microsoft.com/office/drawing/2014/main" id="{159B87B4-3574-4E92-86D7-4A59D168E397}"/>
                </a:ext>
              </a:extLst>
            </xdr:cNvPr>
            <xdr:cNvPicPr/>
          </xdr:nvPicPr>
          <xdr:blipFill>
            <a:blip xmlns:r="http://schemas.openxmlformats.org/officeDocument/2006/relationships" r:embed="rId7"/>
            <a:stretch>
              <a:fillRect/>
            </a:stretch>
          </xdr:blipFill>
          <xdr:spPr>
            <a:xfrm>
              <a:off x="8449200" y="2105280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304440</xdr:colOff>
      <xdr:row>81</xdr:row>
      <xdr:rowOff>18420</xdr:rowOff>
    </xdr:from>
    <xdr:ext cx="360" cy="3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4">
          <xdr14:nvContentPartPr>
            <xdr14:cNvPr id="9" name="Entrada de lápiz 8">
              <a:extLst>
                <a:ext uri="{FF2B5EF4-FFF2-40B4-BE49-F238E27FC236}">
                  <a16:creationId xmlns:a16="http://schemas.microsoft.com/office/drawing/2014/main" id="{25C810D3-2272-415C-A83E-FCC36425E319}"/>
                </a:ext>
              </a:extLst>
            </xdr14:cNvPr>
            <xdr14:cNvContentPartPr/>
          </xdr14:nvContentPartPr>
          <xdr14:nvPr macro=""/>
          <xdr14:xfrm>
            <a:off x="8457840" y="2113920"/>
            <a:ext cx="360" cy="360"/>
          </xdr14:xfrm>
        </xdr:contentPart>
      </mc:Choice>
      <mc:Fallback xmlns="">
        <xdr:pic>
          <xdr:nvPicPr>
            <xdr:cNvPr id="22" name="Entrada de lápiz 21">
              <a:extLst>
                <a:ext uri="{FF2B5EF4-FFF2-40B4-BE49-F238E27FC236}">
                  <a16:creationId xmlns:a16="http://schemas.microsoft.com/office/drawing/2014/main" id="{159B87B4-3574-4E92-86D7-4A59D168E397}"/>
                </a:ext>
              </a:extLst>
            </xdr:cNvPr>
            <xdr:cNvPicPr/>
          </xdr:nvPicPr>
          <xdr:blipFill>
            <a:blip xmlns:r="http://schemas.openxmlformats.org/officeDocument/2006/relationships" r:embed="rId7"/>
            <a:stretch>
              <a:fillRect/>
            </a:stretch>
          </xdr:blipFill>
          <xdr:spPr>
            <a:xfrm>
              <a:off x="8449200" y="2105280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304440</xdr:colOff>
      <xdr:row>82</xdr:row>
      <xdr:rowOff>18420</xdr:rowOff>
    </xdr:from>
    <xdr:ext cx="360" cy="3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5">
          <xdr14:nvContentPartPr>
            <xdr14:cNvPr id="11" name="Entrada de lápiz 10">
              <a:extLst>
                <a:ext uri="{FF2B5EF4-FFF2-40B4-BE49-F238E27FC236}">
                  <a16:creationId xmlns:a16="http://schemas.microsoft.com/office/drawing/2014/main" id="{C8CEF420-A195-4945-9EF3-550C64D99155}"/>
                </a:ext>
              </a:extLst>
            </xdr14:cNvPr>
            <xdr14:cNvContentPartPr/>
          </xdr14:nvContentPartPr>
          <xdr14:nvPr macro=""/>
          <xdr14:xfrm>
            <a:off x="8457840" y="2113920"/>
            <a:ext cx="360" cy="360"/>
          </xdr14:xfrm>
        </xdr:contentPart>
      </mc:Choice>
      <mc:Fallback xmlns="">
        <xdr:pic>
          <xdr:nvPicPr>
            <xdr:cNvPr id="22" name="Entrada de lápiz 21">
              <a:extLst>
                <a:ext uri="{FF2B5EF4-FFF2-40B4-BE49-F238E27FC236}">
                  <a16:creationId xmlns:a16="http://schemas.microsoft.com/office/drawing/2014/main" id="{159B87B4-3574-4E92-86D7-4A59D168E397}"/>
                </a:ext>
              </a:extLst>
            </xdr:cNvPr>
            <xdr:cNvPicPr/>
          </xdr:nvPicPr>
          <xdr:blipFill>
            <a:blip xmlns:r="http://schemas.openxmlformats.org/officeDocument/2006/relationships" r:embed="rId7"/>
            <a:stretch>
              <a:fillRect/>
            </a:stretch>
          </xdr:blipFill>
          <xdr:spPr>
            <a:xfrm>
              <a:off x="8449200" y="2105280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304440</xdr:colOff>
      <xdr:row>92</xdr:row>
      <xdr:rowOff>0</xdr:rowOff>
    </xdr:from>
    <xdr:ext cx="360" cy="3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6">
          <xdr14:nvContentPartPr>
            <xdr14:cNvPr id="12" name="Entrada de lápiz 11">
              <a:extLst>
                <a:ext uri="{FF2B5EF4-FFF2-40B4-BE49-F238E27FC236}">
                  <a16:creationId xmlns:a16="http://schemas.microsoft.com/office/drawing/2014/main" id="{0E4DC37D-F483-4FB9-B241-2EB4006452DE}"/>
                </a:ext>
              </a:extLst>
            </xdr14:cNvPr>
            <xdr14:cNvContentPartPr/>
          </xdr14:nvContentPartPr>
          <xdr14:nvPr macro=""/>
          <xdr14:xfrm>
            <a:off x="8457840" y="2113920"/>
            <a:ext cx="360" cy="360"/>
          </xdr14:xfrm>
        </xdr:contentPart>
      </mc:Choice>
      <mc:Fallback xmlns="">
        <xdr:pic>
          <xdr:nvPicPr>
            <xdr:cNvPr id="22" name="Entrada de lápiz 21">
              <a:extLst>
                <a:ext uri="{FF2B5EF4-FFF2-40B4-BE49-F238E27FC236}">
                  <a16:creationId xmlns:a16="http://schemas.microsoft.com/office/drawing/2014/main" id="{159B87B4-3574-4E92-86D7-4A59D168E397}"/>
                </a:ext>
              </a:extLst>
            </xdr:cNvPr>
            <xdr:cNvPicPr/>
          </xdr:nvPicPr>
          <xdr:blipFill>
            <a:blip xmlns:r="http://schemas.openxmlformats.org/officeDocument/2006/relationships" r:embed="rId7"/>
            <a:stretch>
              <a:fillRect/>
            </a:stretch>
          </xdr:blipFill>
          <xdr:spPr>
            <a:xfrm>
              <a:off x="8449200" y="2105280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304440</xdr:colOff>
      <xdr:row>92</xdr:row>
      <xdr:rowOff>18420</xdr:rowOff>
    </xdr:from>
    <xdr:ext cx="360" cy="3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7">
          <xdr14:nvContentPartPr>
            <xdr14:cNvPr id="13" name="Entrada de lápiz 12">
              <a:extLst>
                <a:ext uri="{FF2B5EF4-FFF2-40B4-BE49-F238E27FC236}">
                  <a16:creationId xmlns:a16="http://schemas.microsoft.com/office/drawing/2014/main" id="{843035C0-4EF2-48BE-98E0-E2AB5698CBBF}"/>
                </a:ext>
              </a:extLst>
            </xdr14:cNvPr>
            <xdr14:cNvContentPartPr/>
          </xdr14:nvContentPartPr>
          <xdr14:nvPr macro=""/>
          <xdr14:xfrm>
            <a:off x="8457840" y="2113920"/>
            <a:ext cx="360" cy="360"/>
          </xdr14:xfrm>
        </xdr:contentPart>
      </mc:Choice>
      <mc:Fallback xmlns="">
        <xdr:pic>
          <xdr:nvPicPr>
            <xdr:cNvPr id="22" name="Entrada de lápiz 21">
              <a:extLst>
                <a:ext uri="{FF2B5EF4-FFF2-40B4-BE49-F238E27FC236}">
                  <a16:creationId xmlns:a16="http://schemas.microsoft.com/office/drawing/2014/main" id="{159B87B4-3574-4E92-86D7-4A59D168E397}"/>
                </a:ext>
              </a:extLst>
            </xdr:cNvPr>
            <xdr:cNvPicPr/>
          </xdr:nvPicPr>
          <xdr:blipFill>
            <a:blip xmlns:r="http://schemas.openxmlformats.org/officeDocument/2006/relationships" r:embed="rId7"/>
            <a:stretch>
              <a:fillRect/>
            </a:stretch>
          </xdr:blipFill>
          <xdr:spPr>
            <a:xfrm>
              <a:off x="8449200" y="2105280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304440</xdr:colOff>
      <xdr:row>93</xdr:row>
      <xdr:rowOff>18420</xdr:rowOff>
    </xdr:from>
    <xdr:ext cx="360" cy="3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8">
          <xdr14:nvContentPartPr>
            <xdr14:cNvPr id="14" name="Entrada de lápiz 13">
              <a:extLst>
                <a:ext uri="{FF2B5EF4-FFF2-40B4-BE49-F238E27FC236}">
                  <a16:creationId xmlns:a16="http://schemas.microsoft.com/office/drawing/2014/main" id="{2E753B69-7783-44DB-8F83-B0A339C610A3}"/>
                </a:ext>
              </a:extLst>
            </xdr14:cNvPr>
            <xdr14:cNvContentPartPr/>
          </xdr14:nvContentPartPr>
          <xdr14:nvPr macro=""/>
          <xdr14:xfrm>
            <a:off x="8457840" y="2113920"/>
            <a:ext cx="360" cy="360"/>
          </xdr14:xfrm>
        </xdr:contentPart>
      </mc:Choice>
      <mc:Fallback xmlns="">
        <xdr:pic>
          <xdr:nvPicPr>
            <xdr:cNvPr id="22" name="Entrada de lápiz 21">
              <a:extLst>
                <a:ext uri="{FF2B5EF4-FFF2-40B4-BE49-F238E27FC236}">
                  <a16:creationId xmlns:a16="http://schemas.microsoft.com/office/drawing/2014/main" id="{159B87B4-3574-4E92-86D7-4A59D168E397}"/>
                </a:ext>
              </a:extLst>
            </xdr:cNvPr>
            <xdr:cNvPicPr/>
          </xdr:nvPicPr>
          <xdr:blipFill>
            <a:blip xmlns:r="http://schemas.openxmlformats.org/officeDocument/2006/relationships" r:embed="rId7"/>
            <a:stretch>
              <a:fillRect/>
            </a:stretch>
          </xdr:blipFill>
          <xdr:spPr>
            <a:xfrm>
              <a:off x="8449200" y="2105280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304440</xdr:colOff>
      <xdr:row>94</xdr:row>
      <xdr:rowOff>18420</xdr:rowOff>
    </xdr:from>
    <xdr:ext cx="360" cy="3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9">
          <xdr14:nvContentPartPr>
            <xdr14:cNvPr id="15" name="Entrada de lápiz 14">
              <a:extLst>
                <a:ext uri="{FF2B5EF4-FFF2-40B4-BE49-F238E27FC236}">
                  <a16:creationId xmlns:a16="http://schemas.microsoft.com/office/drawing/2014/main" id="{0D2828BA-D2E2-4EED-B88F-FE24ED2A97A6}"/>
                </a:ext>
              </a:extLst>
            </xdr14:cNvPr>
            <xdr14:cNvContentPartPr/>
          </xdr14:nvContentPartPr>
          <xdr14:nvPr macro=""/>
          <xdr14:xfrm>
            <a:off x="8457840" y="2113920"/>
            <a:ext cx="360" cy="360"/>
          </xdr14:xfrm>
        </xdr:contentPart>
      </mc:Choice>
      <mc:Fallback xmlns="">
        <xdr:pic>
          <xdr:nvPicPr>
            <xdr:cNvPr id="22" name="Entrada de lápiz 21">
              <a:extLst>
                <a:ext uri="{FF2B5EF4-FFF2-40B4-BE49-F238E27FC236}">
                  <a16:creationId xmlns:a16="http://schemas.microsoft.com/office/drawing/2014/main" id="{159B87B4-3574-4E92-86D7-4A59D168E397}"/>
                </a:ext>
              </a:extLst>
            </xdr:cNvPr>
            <xdr:cNvPicPr/>
          </xdr:nvPicPr>
          <xdr:blipFill>
            <a:blip xmlns:r="http://schemas.openxmlformats.org/officeDocument/2006/relationships" r:embed="rId7"/>
            <a:stretch>
              <a:fillRect/>
            </a:stretch>
          </xdr:blipFill>
          <xdr:spPr>
            <a:xfrm>
              <a:off x="8449200" y="2105280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304440</xdr:colOff>
      <xdr:row>95</xdr:row>
      <xdr:rowOff>18420</xdr:rowOff>
    </xdr:from>
    <xdr:ext cx="360" cy="3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0">
          <xdr14:nvContentPartPr>
            <xdr14:cNvPr id="16" name="Entrada de lápiz 15">
              <a:extLst>
                <a:ext uri="{FF2B5EF4-FFF2-40B4-BE49-F238E27FC236}">
                  <a16:creationId xmlns:a16="http://schemas.microsoft.com/office/drawing/2014/main" id="{1DF4E040-9D9A-4054-B6A5-965320633061}"/>
                </a:ext>
              </a:extLst>
            </xdr14:cNvPr>
            <xdr14:cNvContentPartPr/>
          </xdr14:nvContentPartPr>
          <xdr14:nvPr macro=""/>
          <xdr14:xfrm>
            <a:off x="8457840" y="2113920"/>
            <a:ext cx="360" cy="360"/>
          </xdr14:xfrm>
        </xdr:contentPart>
      </mc:Choice>
      <mc:Fallback xmlns="">
        <xdr:pic>
          <xdr:nvPicPr>
            <xdr:cNvPr id="22" name="Entrada de lápiz 21">
              <a:extLst>
                <a:ext uri="{FF2B5EF4-FFF2-40B4-BE49-F238E27FC236}">
                  <a16:creationId xmlns:a16="http://schemas.microsoft.com/office/drawing/2014/main" id="{159B87B4-3574-4E92-86D7-4A59D168E397}"/>
                </a:ext>
              </a:extLst>
            </xdr:cNvPr>
            <xdr:cNvPicPr/>
          </xdr:nvPicPr>
          <xdr:blipFill>
            <a:blip xmlns:r="http://schemas.openxmlformats.org/officeDocument/2006/relationships" r:embed="rId7"/>
            <a:stretch>
              <a:fillRect/>
            </a:stretch>
          </xdr:blipFill>
          <xdr:spPr>
            <a:xfrm>
              <a:off x="8449200" y="2105280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304440</xdr:colOff>
      <xdr:row>96</xdr:row>
      <xdr:rowOff>18420</xdr:rowOff>
    </xdr:from>
    <xdr:ext cx="360" cy="3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1">
          <xdr14:nvContentPartPr>
            <xdr14:cNvPr id="17" name="Entrada de lápiz 16">
              <a:extLst>
                <a:ext uri="{FF2B5EF4-FFF2-40B4-BE49-F238E27FC236}">
                  <a16:creationId xmlns:a16="http://schemas.microsoft.com/office/drawing/2014/main" id="{1857C57E-5702-4035-889F-AD29AC15A47B}"/>
                </a:ext>
              </a:extLst>
            </xdr14:cNvPr>
            <xdr14:cNvContentPartPr/>
          </xdr14:nvContentPartPr>
          <xdr14:nvPr macro=""/>
          <xdr14:xfrm>
            <a:off x="8457840" y="2113920"/>
            <a:ext cx="360" cy="360"/>
          </xdr14:xfrm>
        </xdr:contentPart>
      </mc:Choice>
      <mc:Fallback xmlns="">
        <xdr:pic>
          <xdr:nvPicPr>
            <xdr:cNvPr id="22" name="Entrada de lápiz 21">
              <a:extLst>
                <a:ext uri="{FF2B5EF4-FFF2-40B4-BE49-F238E27FC236}">
                  <a16:creationId xmlns:a16="http://schemas.microsoft.com/office/drawing/2014/main" id="{159B87B4-3574-4E92-86D7-4A59D168E397}"/>
                </a:ext>
              </a:extLst>
            </xdr:cNvPr>
            <xdr:cNvPicPr/>
          </xdr:nvPicPr>
          <xdr:blipFill>
            <a:blip xmlns:r="http://schemas.openxmlformats.org/officeDocument/2006/relationships" r:embed="rId7"/>
            <a:stretch>
              <a:fillRect/>
            </a:stretch>
          </xdr:blipFill>
          <xdr:spPr>
            <a:xfrm>
              <a:off x="8449200" y="2105280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304440</xdr:colOff>
      <xdr:row>106</xdr:row>
      <xdr:rowOff>0</xdr:rowOff>
    </xdr:from>
    <xdr:ext cx="360" cy="3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2">
          <xdr14:nvContentPartPr>
            <xdr14:cNvPr id="19" name="Entrada de lápiz 18">
              <a:extLst>
                <a:ext uri="{FF2B5EF4-FFF2-40B4-BE49-F238E27FC236}">
                  <a16:creationId xmlns:a16="http://schemas.microsoft.com/office/drawing/2014/main" id="{D2606242-7C0F-4F37-B248-B4D0111B1669}"/>
                </a:ext>
              </a:extLst>
            </xdr14:cNvPr>
            <xdr14:cNvContentPartPr/>
          </xdr14:nvContentPartPr>
          <xdr14:nvPr macro=""/>
          <xdr14:xfrm>
            <a:off x="8457840" y="2113920"/>
            <a:ext cx="360" cy="360"/>
          </xdr14:xfrm>
        </xdr:contentPart>
      </mc:Choice>
      <mc:Fallback xmlns="">
        <xdr:pic>
          <xdr:nvPicPr>
            <xdr:cNvPr id="22" name="Entrada de lápiz 21">
              <a:extLst>
                <a:ext uri="{FF2B5EF4-FFF2-40B4-BE49-F238E27FC236}">
                  <a16:creationId xmlns:a16="http://schemas.microsoft.com/office/drawing/2014/main" id="{159B87B4-3574-4E92-86D7-4A59D168E397}"/>
                </a:ext>
              </a:extLst>
            </xdr:cNvPr>
            <xdr:cNvPicPr/>
          </xdr:nvPicPr>
          <xdr:blipFill>
            <a:blip xmlns:r="http://schemas.openxmlformats.org/officeDocument/2006/relationships" r:embed="rId7"/>
            <a:stretch>
              <a:fillRect/>
            </a:stretch>
          </xdr:blipFill>
          <xdr:spPr>
            <a:xfrm>
              <a:off x="8449200" y="2105280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304440</xdr:colOff>
      <xdr:row>106</xdr:row>
      <xdr:rowOff>18420</xdr:rowOff>
    </xdr:from>
    <xdr:ext cx="360" cy="3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3">
          <xdr14:nvContentPartPr>
            <xdr14:cNvPr id="20" name="Entrada de lápiz 19">
              <a:extLst>
                <a:ext uri="{FF2B5EF4-FFF2-40B4-BE49-F238E27FC236}">
                  <a16:creationId xmlns:a16="http://schemas.microsoft.com/office/drawing/2014/main" id="{A13CC9BB-3C1C-4F64-B822-22726AD156A1}"/>
                </a:ext>
              </a:extLst>
            </xdr14:cNvPr>
            <xdr14:cNvContentPartPr/>
          </xdr14:nvContentPartPr>
          <xdr14:nvPr macro=""/>
          <xdr14:xfrm>
            <a:off x="8457840" y="2113920"/>
            <a:ext cx="360" cy="360"/>
          </xdr14:xfrm>
        </xdr:contentPart>
      </mc:Choice>
      <mc:Fallback xmlns="">
        <xdr:pic>
          <xdr:nvPicPr>
            <xdr:cNvPr id="22" name="Entrada de lápiz 21">
              <a:extLst>
                <a:ext uri="{FF2B5EF4-FFF2-40B4-BE49-F238E27FC236}">
                  <a16:creationId xmlns:a16="http://schemas.microsoft.com/office/drawing/2014/main" id="{159B87B4-3574-4E92-86D7-4A59D168E397}"/>
                </a:ext>
              </a:extLst>
            </xdr:cNvPr>
            <xdr:cNvPicPr/>
          </xdr:nvPicPr>
          <xdr:blipFill>
            <a:blip xmlns:r="http://schemas.openxmlformats.org/officeDocument/2006/relationships" r:embed="rId7"/>
            <a:stretch>
              <a:fillRect/>
            </a:stretch>
          </xdr:blipFill>
          <xdr:spPr>
            <a:xfrm>
              <a:off x="8449200" y="2105280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304440</xdr:colOff>
      <xdr:row>107</xdr:row>
      <xdr:rowOff>18420</xdr:rowOff>
    </xdr:from>
    <xdr:ext cx="360" cy="3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4">
          <xdr14:nvContentPartPr>
            <xdr14:cNvPr id="21" name="Entrada de lápiz 20">
              <a:extLst>
                <a:ext uri="{FF2B5EF4-FFF2-40B4-BE49-F238E27FC236}">
                  <a16:creationId xmlns:a16="http://schemas.microsoft.com/office/drawing/2014/main" id="{97552999-C71C-453B-9570-1BBBF51AECDF}"/>
                </a:ext>
              </a:extLst>
            </xdr14:cNvPr>
            <xdr14:cNvContentPartPr/>
          </xdr14:nvContentPartPr>
          <xdr14:nvPr macro=""/>
          <xdr14:xfrm>
            <a:off x="8457840" y="2113920"/>
            <a:ext cx="360" cy="360"/>
          </xdr14:xfrm>
        </xdr:contentPart>
      </mc:Choice>
      <mc:Fallback xmlns="">
        <xdr:pic>
          <xdr:nvPicPr>
            <xdr:cNvPr id="22" name="Entrada de lápiz 21">
              <a:extLst>
                <a:ext uri="{FF2B5EF4-FFF2-40B4-BE49-F238E27FC236}">
                  <a16:creationId xmlns:a16="http://schemas.microsoft.com/office/drawing/2014/main" id="{159B87B4-3574-4E92-86D7-4A59D168E397}"/>
                </a:ext>
              </a:extLst>
            </xdr:cNvPr>
            <xdr:cNvPicPr/>
          </xdr:nvPicPr>
          <xdr:blipFill>
            <a:blip xmlns:r="http://schemas.openxmlformats.org/officeDocument/2006/relationships" r:embed="rId7"/>
            <a:stretch>
              <a:fillRect/>
            </a:stretch>
          </xdr:blipFill>
          <xdr:spPr>
            <a:xfrm>
              <a:off x="8449200" y="2105280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304440</xdr:colOff>
      <xdr:row>108</xdr:row>
      <xdr:rowOff>18420</xdr:rowOff>
    </xdr:from>
    <xdr:ext cx="360" cy="3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5">
          <xdr14:nvContentPartPr>
            <xdr14:cNvPr id="22" name="Entrada de lápiz 21">
              <a:extLst>
                <a:ext uri="{FF2B5EF4-FFF2-40B4-BE49-F238E27FC236}">
                  <a16:creationId xmlns:a16="http://schemas.microsoft.com/office/drawing/2014/main" id="{4C4FEF56-A865-42AD-AAA5-90966D074373}"/>
                </a:ext>
              </a:extLst>
            </xdr14:cNvPr>
            <xdr14:cNvContentPartPr/>
          </xdr14:nvContentPartPr>
          <xdr14:nvPr macro=""/>
          <xdr14:xfrm>
            <a:off x="8457840" y="2113920"/>
            <a:ext cx="360" cy="360"/>
          </xdr14:xfrm>
        </xdr:contentPart>
      </mc:Choice>
      <mc:Fallback xmlns="">
        <xdr:pic>
          <xdr:nvPicPr>
            <xdr:cNvPr id="22" name="Entrada de lápiz 21">
              <a:extLst>
                <a:ext uri="{FF2B5EF4-FFF2-40B4-BE49-F238E27FC236}">
                  <a16:creationId xmlns:a16="http://schemas.microsoft.com/office/drawing/2014/main" id="{159B87B4-3574-4E92-86D7-4A59D168E397}"/>
                </a:ext>
              </a:extLst>
            </xdr:cNvPr>
            <xdr:cNvPicPr/>
          </xdr:nvPicPr>
          <xdr:blipFill>
            <a:blip xmlns:r="http://schemas.openxmlformats.org/officeDocument/2006/relationships" r:embed="rId7"/>
            <a:stretch>
              <a:fillRect/>
            </a:stretch>
          </xdr:blipFill>
          <xdr:spPr>
            <a:xfrm>
              <a:off x="8449200" y="2105280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304440</xdr:colOff>
      <xdr:row>109</xdr:row>
      <xdr:rowOff>18420</xdr:rowOff>
    </xdr:from>
    <xdr:ext cx="360" cy="3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6">
          <xdr14:nvContentPartPr>
            <xdr14:cNvPr id="23" name="Entrada de lápiz 22">
              <a:extLst>
                <a:ext uri="{FF2B5EF4-FFF2-40B4-BE49-F238E27FC236}">
                  <a16:creationId xmlns:a16="http://schemas.microsoft.com/office/drawing/2014/main" id="{4CD003BE-655F-4695-A633-604EFDBCEBBF}"/>
                </a:ext>
              </a:extLst>
            </xdr14:cNvPr>
            <xdr14:cNvContentPartPr/>
          </xdr14:nvContentPartPr>
          <xdr14:nvPr macro=""/>
          <xdr14:xfrm>
            <a:off x="8457840" y="2113920"/>
            <a:ext cx="360" cy="360"/>
          </xdr14:xfrm>
        </xdr:contentPart>
      </mc:Choice>
      <mc:Fallback xmlns="">
        <xdr:pic>
          <xdr:nvPicPr>
            <xdr:cNvPr id="22" name="Entrada de lápiz 21">
              <a:extLst>
                <a:ext uri="{FF2B5EF4-FFF2-40B4-BE49-F238E27FC236}">
                  <a16:creationId xmlns:a16="http://schemas.microsoft.com/office/drawing/2014/main" id="{159B87B4-3574-4E92-86D7-4A59D168E397}"/>
                </a:ext>
              </a:extLst>
            </xdr:cNvPr>
            <xdr:cNvPicPr/>
          </xdr:nvPicPr>
          <xdr:blipFill>
            <a:blip xmlns:r="http://schemas.openxmlformats.org/officeDocument/2006/relationships" r:embed="rId7"/>
            <a:stretch>
              <a:fillRect/>
            </a:stretch>
          </xdr:blipFill>
          <xdr:spPr>
            <a:xfrm>
              <a:off x="8449200" y="2105280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7-08T15:49:44.427"/>
    </inkml:context>
    <inkml:brush xml:id="br0">
      <inkml:brushProperty name="width" value="0.05" units="cm"/>
      <inkml:brushProperty name="height" value="0.05" units="cm"/>
      <inkml:brushProperty name="color" value="#008C3A"/>
      <inkml:brushProperty name="ignorePressure" value="1"/>
    </inkml:brush>
  </inkml:definitions>
  <inkml:trace contextRef="#ctx0" brushRef="#br0">1 1,'0'0</inkml:trace>
</inkml:ink>
</file>

<file path=xl/ink/ink10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7-08T16:35:59.899"/>
    </inkml:context>
    <inkml:brush xml:id="br0">
      <inkml:brushProperty name="width" value="0.05" units="cm"/>
      <inkml:brushProperty name="height" value="0.05" units="cm"/>
      <inkml:brushProperty name="color" value="#008C3A"/>
      <inkml:brushProperty name="ignorePressure" value="1"/>
    </inkml:brush>
  </inkml:definitions>
  <inkml:trace contextRef="#ctx0" brushRef="#br0">1 1,'0'0</inkml:trace>
</inkml:ink>
</file>

<file path=xl/ink/ink1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7-08T16:35:59.900"/>
    </inkml:context>
    <inkml:brush xml:id="br0">
      <inkml:brushProperty name="width" value="0.05" units="cm"/>
      <inkml:brushProperty name="height" value="0.05" units="cm"/>
      <inkml:brushProperty name="color" value="#008C3A"/>
      <inkml:brushProperty name="ignorePressure" value="1"/>
    </inkml:brush>
  </inkml:definitions>
  <inkml:trace contextRef="#ctx0" brushRef="#br0">1 1,'0'0</inkml:trace>
</inkml:ink>
</file>

<file path=xl/ink/ink1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7-08T16:35:59.901"/>
    </inkml:context>
    <inkml:brush xml:id="br0">
      <inkml:brushProperty name="width" value="0.05" units="cm"/>
      <inkml:brushProperty name="height" value="0.05" units="cm"/>
      <inkml:brushProperty name="color" value="#008C3A"/>
      <inkml:brushProperty name="ignorePressure" value="1"/>
    </inkml:brush>
  </inkml:definitions>
  <inkml:trace contextRef="#ctx0" brushRef="#br0">1 1,'0'0</inkml:trace>
</inkml:ink>
</file>

<file path=xl/ink/ink1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7-08T16:35:59.902"/>
    </inkml:context>
    <inkml:brush xml:id="br0">
      <inkml:brushProperty name="width" value="0.05" units="cm"/>
      <inkml:brushProperty name="height" value="0.05" units="cm"/>
      <inkml:brushProperty name="color" value="#008C3A"/>
      <inkml:brushProperty name="ignorePressure" value="1"/>
    </inkml:brush>
  </inkml:definitions>
  <inkml:trace contextRef="#ctx0" brushRef="#br0">1 1,'0'0</inkml:trace>
</inkml:ink>
</file>

<file path=xl/ink/ink1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7-08T16:35:59.903"/>
    </inkml:context>
    <inkml:brush xml:id="br0">
      <inkml:brushProperty name="width" value="0.05" units="cm"/>
      <inkml:brushProperty name="height" value="0.05" units="cm"/>
      <inkml:brushProperty name="color" value="#008C3A"/>
      <inkml:brushProperty name="ignorePressure" value="1"/>
    </inkml:brush>
  </inkml:definitions>
  <inkml:trace contextRef="#ctx0" brushRef="#br0">1 1,'0'0</inkml:trace>
</inkml:ink>
</file>

<file path=xl/ink/ink15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7-08T16:35:59.904"/>
    </inkml:context>
    <inkml:brush xml:id="br0">
      <inkml:brushProperty name="width" value="0.05" units="cm"/>
      <inkml:brushProperty name="height" value="0.05" units="cm"/>
      <inkml:brushProperty name="color" value="#008C3A"/>
      <inkml:brushProperty name="ignorePressure" value="1"/>
    </inkml:brush>
  </inkml:definitions>
  <inkml:trace contextRef="#ctx0" brushRef="#br0">1 1,'0'0</inkml:trace>
</inkml:ink>
</file>

<file path=xl/ink/ink16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7-08T16:56:37.823"/>
    </inkml:context>
    <inkml:brush xml:id="br0">
      <inkml:brushProperty name="width" value="0.05" units="cm"/>
      <inkml:brushProperty name="height" value="0.05" units="cm"/>
      <inkml:brushProperty name="color" value="#008C3A"/>
      <inkml:brushProperty name="ignorePressure" value="1"/>
    </inkml:brush>
  </inkml:definitions>
  <inkml:trace contextRef="#ctx0" brushRef="#br0">1 1,'0'0</inkml:trace>
</inkml:ink>
</file>

<file path=xl/ink/ink17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7-08T16:56:37.824"/>
    </inkml:context>
    <inkml:brush xml:id="br0">
      <inkml:brushProperty name="width" value="0.05" units="cm"/>
      <inkml:brushProperty name="height" value="0.05" units="cm"/>
      <inkml:brushProperty name="color" value="#008C3A"/>
      <inkml:brushProperty name="ignorePressure" value="1"/>
    </inkml:brush>
  </inkml:definitions>
  <inkml:trace contextRef="#ctx0" brushRef="#br0">1 1,'0'0</inkml:trace>
</inkml:ink>
</file>

<file path=xl/ink/ink18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7-08T16:56:37.825"/>
    </inkml:context>
    <inkml:brush xml:id="br0">
      <inkml:brushProperty name="width" value="0.05" units="cm"/>
      <inkml:brushProperty name="height" value="0.05" units="cm"/>
      <inkml:brushProperty name="color" value="#008C3A"/>
      <inkml:brushProperty name="ignorePressure" value="1"/>
    </inkml:brush>
  </inkml:definitions>
  <inkml:trace contextRef="#ctx0" brushRef="#br0">1 1,'0'0</inkml:trace>
</inkml:ink>
</file>

<file path=xl/ink/ink19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7-08T16:56:37.826"/>
    </inkml:context>
    <inkml:brush xml:id="br0">
      <inkml:brushProperty name="width" value="0.05" units="cm"/>
      <inkml:brushProperty name="height" value="0.05" units="cm"/>
      <inkml:brushProperty name="color" value="#008C3A"/>
      <inkml:brushProperty name="ignorePressure" value="1"/>
    </inkml:brush>
  </inkml:definitions>
  <inkml:trace contextRef="#ctx0" brushRef="#br0">1 1,'0'0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7-08T15:59:32.782"/>
    </inkml:context>
    <inkml:brush xml:id="br0">
      <inkml:brushProperty name="width" value="0.05" units="cm"/>
      <inkml:brushProperty name="height" value="0.05" units="cm"/>
      <inkml:brushProperty name="color" value="#008C3A"/>
      <inkml:brushProperty name="ignorePressure" value="1"/>
    </inkml:brush>
  </inkml:definitions>
  <inkml:trace contextRef="#ctx0" brushRef="#br0">1 1,'0'0</inkml:trace>
</inkml:ink>
</file>

<file path=xl/ink/ink20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7-08T16:56:37.827"/>
    </inkml:context>
    <inkml:brush xml:id="br0">
      <inkml:brushProperty name="width" value="0.05" units="cm"/>
      <inkml:brushProperty name="height" value="0.05" units="cm"/>
      <inkml:brushProperty name="color" value="#008C3A"/>
      <inkml:brushProperty name="ignorePressure" value="1"/>
    </inkml:brush>
  </inkml:definitions>
  <inkml:trace contextRef="#ctx0" brushRef="#br0">1 1,'0'0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7-08T16:01:23.212"/>
    </inkml:context>
    <inkml:brush xml:id="br0">
      <inkml:brushProperty name="width" value="0.05" units="cm"/>
      <inkml:brushProperty name="height" value="0.05" units="cm"/>
      <inkml:brushProperty name="color" value="#008C3A"/>
      <inkml:brushProperty name="ignorePressure" value="1"/>
    </inkml:brush>
  </inkml:definitions>
  <inkml:trace contextRef="#ctx0" brushRef="#br0">1 1,'0'0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7-08T16:10:56.687"/>
    </inkml:context>
    <inkml:brush xml:id="br0">
      <inkml:brushProperty name="width" value="0.05" units="cm"/>
      <inkml:brushProperty name="height" value="0.05" units="cm"/>
      <inkml:brushProperty name="color" value="#008C3A"/>
      <inkml:brushProperty name="ignorePressure" value="1"/>
    </inkml:brush>
  </inkml:definitions>
  <inkml:trace contextRef="#ctx0" brushRef="#br0">1 1,'0'0</inkml:trace>
</inkml:ink>
</file>

<file path=xl/ink/ink5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7-08T16:10:56.688"/>
    </inkml:context>
    <inkml:brush xml:id="br0">
      <inkml:brushProperty name="width" value="0.05" units="cm"/>
      <inkml:brushProperty name="height" value="0.05" units="cm"/>
      <inkml:brushProperty name="color" value="#008C3A"/>
      <inkml:brushProperty name="ignorePressure" value="1"/>
    </inkml:brush>
  </inkml:definitions>
  <inkml:trace contextRef="#ctx0" brushRef="#br0">1 1,'0'0</inkml:trace>
</inkml:ink>
</file>

<file path=xl/ink/ink6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7-08T16:11:28.219"/>
    </inkml:context>
    <inkml:brush xml:id="br0">
      <inkml:brushProperty name="width" value="0.05" units="cm"/>
      <inkml:brushProperty name="height" value="0.05" units="cm"/>
      <inkml:brushProperty name="color" value="#008C3A"/>
      <inkml:brushProperty name="ignorePressure" value="1"/>
    </inkml:brush>
  </inkml:definitions>
  <inkml:trace contextRef="#ctx0" brushRef="#br0">1 1,'0'0</inkml:trace>
</inkml:ink>
</file>

<file path=xl/ink/ink7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7-08T16:11:28.223"/>
    </inkml:context>
    <inkml:brush xml:id="br0">
      <inkml:brushProperty name="width" value="0.05" units="cm"/>
      <inkml:brushProperty name="height" value="0.05" units="cm"/>
      <inkml:brushProperty name="color" value="#008C3A"/>
      <inkml:brushProperty name="ignorePressure" value="1"/>
    </inkml:brush>
  </inkml:definitions>
  <inkml:trace contextRef="#ctx0" brushRef="#br0">1 1,'0'0</inkml:trace>
</inkml:ink>
</file>

<file path=xl/ink/ink8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7-08T16:11:28.227"/>
    </inkml:context>
    <inkml:brush xml:id="br0">
      <inkml:brushProperty name="width" value="0.05" units="cm"/>
      <inkml:brushProperty name="height" value="0.05" units="cm"/>
      <inkml:brushProperty name="color" value="#008C3A"/>
      <inkml:brushProperty name="ignorePressure" value="1"/>
    </inkml:brush>
  </inkml:definitions>
  <inkml:trace contextRef="#ctx0" brushRef="#br0">1 1,'0'0</inkml:trace>
</inkml:ink>
</file>

<file path=xl/ink/ink9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7-08T16:16:18.072"/>
    </inkml:context>
    <inkml:brush xml:id="br0">
      <inkml:brushProperty name="width" value="0.05" units="cm"/>
      <inkml:brushProperty name="height" value="0.05" units="cm"/>
      <inkml:brushProperty name="color" value="#008C3A"/>
      <inkml:brushProperty name="ignorePressure" value="1"/>
    </inkml:brush>
  </inkml:definitions>
  <inkml:trace contextRef="#ctx0" brushRef="#br0">1 1,'0'0</inkml:trace>
</inkml: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941C55-9896-42DA-B384-C536F0921D7B}">
  <dimension ref="A1:F19"/>
  <sheetViews>
    <sheetView showGridLines="0" showRowColHeaders="0" tabSelected="1" zoomScaleNormal="100" workbookViewId="0">
      <selection activeCell="D6" sqref="D6:F6"/>
    </sheetView>
  </sheetViews>
  <sheetFormatPr baseColWidth="10" defaultColWidth="9.28515625" defaultRowHeight="15" customHeight="1" x14ac:dyDescent="0.25"/>
  <cols>
    <col min="1" max="2" width="9.28515625" style="15"/>
    <col min="3" max="3" width="9.28515625" style="15" customWidth="1"/>
    <col min="4" max="16384" width="9.28515625" style="15"/>
  </cols>
  <sheetData>
    <row r="1" spans="1:6" ht="15" customHeight="1" x14ac:dyDescent="0.25">
      <c r="A1" s="14">
        <f>VLOOKUP(D6,Tablas!O6:P13,2,FALSE)</f>
        <v>4</v>
      </c>
    </row>
    <row r="4" spans="1:6" ht="15" customHeight="1" x14ac:dyDescent="0.3">
      <c r="B4" s="36" t="s">
        <v>79</v>
      </c>
      <c r="C4" s="36"/>
      <c r="D4" s="36"/>
      <c r="E4" s="36"/>
      <c r="F4" s="36"/>
    </row>
    <row r="6" spans="1:6" ht="15" customHeight="1" thickBot="1" x14ac:dyDescent="0.3">
      <c r="B6" s="34" t="s">
        <v>51</v>
      </c>
      <c r="C6" s="35"/>
      <c r="D6" s="32" t="s">
        <v>14</v>
      </c>
      <c r="E6" s="32"/>
      <c r="F6" s="33"/>
    </row>
    <row r="7" spans="1:6" ht="5.0999999999999996" customHeight="1" x14ac:dyDescent="0.25"/>
    <row r="8" spans="1:6" ht="15" customHeight="1" thickBot="1" x14ac:dyDescent="0.35">
      <c r="B8" s="16" t="s">
        <v>52</v>
      </c>
      <c r="C8" s="25" t="s">
        <v>75</v>
      </c>
      <c r="D8" s="17" t="str">
        <f>IFERROR(VLOOKUP(C8,Tablas!B7:N12,13,FALSE),"")</f>
        <v/>
      </c>
    </row>
    <row r="9" spans="1:6" ht="5.0999999999999996" customHeight="1" x14ac:dyDescent="0.3">
      <c r="B9" s="18"/>
      <c r="C9" s="19"/>
      <c r="D9" s="17"/>
    </row>
    <row r="10" spans="1:6" ht="15" customHeight="1" thickBot="1" x14ac:dyDescent="0.35">
      <c r="B10" s="16" t="s">
        <v>53</v>
      </c>
      <c r="C10" s="25" t="s">
        <v>64</v>
      </c>
      <c r="D10" s="17" t="str">
        <f>IFERROR(VLOOKUP(C10,Tablas!B7:N12,13,FALSE),"")</f>
        <v>ksi</v>
      </c>
    </row>
    <row r="11" spans="1:6" ht="5.0999999999999996" customHeight="1" x14ac:dyDescent="0.3">
      <c r="B11" s="18"/>
      <c r="C11" s="19"/>
      <c r="D11" s="20"/>
    </row>
    <row r="12" spans="1:6" ht="15" customHeight="1" thickBot="1" x14ac:dyDescent="0.35">
      <c r="B12" s="16" t="s">
        <v>78</v>
      </c>
      <c r="C12" s="25">
        <v>345456</v>
      </c>
    </row>
    <row r="13" spans="1:6" ht="5.0999999999999996" customHeight="1" x14ac:dyDescent="0.3">
      <c r="B13" s="18"/>
      <c r="C13" s="19"/>
    </row>
    <row r="14" spans="1:6" ht="15" customHeight="1" thickBot="1" x14ac:dyDescent="0.35">
      <c r="B14" s="16" t="s">
        <v>77</v>
      </c>
      <c r="C14" s="21">
        <f>IFERROR(VLOOKUP(C8,Tablas!Q3:AB14,MATCH(C10,Tablas!Q3:AB3,0),FALSE),"")</f>
        <v>1.4223343307116099E-2</v>
      </c>
    </row>
    <row r="15" spans="1:6" ht="5.0999999999999996" customHeight="1" x14ac:dyDescent="0.3">
      <c r="B15" s="18"/>
      <c r="C15" s="22"/>
    </row>
    <row r="16" spans="1:6" ht="15" customHeight="1" thickBot="1" x14ac:dyDescent="0.35">
      <c r="B16" s="16" t="s">
        <v>76</v>
      </c>
      <c r="C16" s="26">
        <v>4</v>
      </c>
    </row>
    <row r="17" spans="2:3" ht="5.0999999999999996" customHeight="1" x14ac:dyDescent="0.3">
      <c r="B17" s="18"/>
      <c r="C17" s="23"/>
    </row>
    <row r="19" spans="2:3" ht="15" customHeight="1" x14ac:dyDescent="0.25">
      <c r="B19" s="24" t="str">
        <f>IFERROR("→ "&amp;C12&amp;" "&amp;C8&amp;" = "&amp;(ROUND(C12*C14,C16))&amp;" "&amp;C10,"")</f>
        <v>→ 345456 kgf/cm² = 4913.5393 klb/pulg²</v>
      </c>
    </row>
  </sheetData>
  <sheetProtection algorithmName="SHA-512" hashValue="8Y2SLA7WnHa8U5OaQXPCX0jtH7VqiDVBMKJCa2EABnHvsRSiDDYeTHBriZuv0ZPAcKiPwcZ28Cj6iDIuMmwV2g==" saltValue="wDtoD7bgqN6vvHs9BqtiMQ==" spinCount="100000" sheet="1" objects="1" scenarios="1"/>
  <mergeCells count="3">
    <mergeCell ref="D6:F6"/>
    <mergeCell ref="B6:C6"/>
    <mergeCell ref="B4:F4"/>
  </mergeCells>
  <pageMargins left="0.7" right="0.7" top="0.75" bottom="0.75" header="0.3" footer="0.3"/>
  <drawing r:id="rId1"/>
  <picture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516E770-AEC0-439D-945A-CD880E2D7ACF}">
          <x14:formula1>
            <xm:f>Tablas!$O$6:$O$13</xm:f>
          </x14:formula1>
          <xm:sqref>D6</xm:sqref>
        </x14:dataValidation>
        <x14:dataValidation type="list" allowBlank="1" showInputMessage="1" showErrorMessage="1" xr:uid="{2E61B315-ECAD-4D49-8C5C-799EFF1DBFAC}">
          <x14:formula1>
            <xm:f>IF($A$1=1,Tablas!$B$33:$B$37,IF($A$1=2,Tablas!$B$103:$B$110,IF($A$1=3,Tablas!$B$47:$B$51,IF($A$1=4,Tablas!$B$4:$B$14,IF($A$1=5,Tablas!$B$61:$B$66,IF($A$1=6,Tablas!$B$75:$B$83,IF($A$1=7,Tablas!$B$19:$B$23,IF($A$1=8,Tablas!$B$89:$B$97))))))))</xm:f>
          </x14:formula1>
          <xm:sqref>C8:C11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14BD5E-8DCF-481A-BC04-F82A169D999C}">
  <dimension ref="A1:AB110"/>
  <sheetViews>
    <sheetView showGridLines="0" workbookViewId="0">
      <selection activeCell="V1" sqref="V1"/>
    </sheetView>
  </sheetViews>
  <sheetFormatPr baseColWidth="10" defaultColWidth="8.7109375" defaultRowHeight="15" x14ac:dyDescent="0.25"/>
  <cols>
    <col min="3" max="13" width="8.7109375" customWidth="1"/>
    <col min="16" max="26" width="8.85546875" bestFit="1" customWidth="1"/>
    <col min="27" max="27" width="11" bestFit="1" customWidth="1"/>
    <col min="28" max="28" width="8.85546875" bestFit="1" customWidth="1"/>
  </cols>
  <sheetData>
    <row r="1" spans="1:28" x14ac:dyDescent="0.25">
      <c r="A1" s="27">
        <f>IFERROR(Conversor!A1,"")</f>
        <v>4</v>
      </c>
    </row>
    <row r="2" spans="1:28" x14ac:dyDescent="0.25">
      <c r="A2" s="1"/>
      <c r="B2" s="2" t="s">
        <v>14</v>
      </c>
      <c r="C2" s="1"/>
      <c r="D2" s="1"/>
      <c r="E2" s="1"/>
      <c r="F2" s="3"/>
      <c r="G2" s="3"/>
      <c r="H2" s="3"/>
      <c r="I2" s="3"/>
      <c r="J2" s="3"/>
      <c r="K2" s="3"/>
      <c r="L2" s="3"/>
      <c r="M2" s="1"/>
    </row>
    <row r="3" spans="1:28" x14ac:dyDescent="0.25">
      <c r="C3" s="7" t="str">
        <f t="array" ref="C3:M3">TRANSPOSE(B4:B14)</f>
        <v>kgf/cm²</v>
      </c>
      <c r="D3" s="7" t="str">
        <v>kgf/m²</v>
      </c>
      <c r="E3" s="7" t="str">
        <v>ton/m²</v>
      </c>
      <c r="F3" s="7" t="str">
        <v>N/m²</v>
      </c>
      <c r="G3" s="7" t="str">
        <v>kN/m²</v>
      </c>
      <c r="H3" s="7" t="str">
        <v>N/mm²</v>
      </c>
      <c r="I3" s="7" t="str">
        <v>kN/mm²</v>
      </c>
      <c r="J3" s="7" t="str">
        <v>lb/pulg²</v>
      </c>
      <c r="K3" s="7" t="str">
        <v>klb/pulg²</v>
      </c>
      <c r="L3" s="7" t="str">
        <v>lb/pies²</v>
      </c>
      <c r="M3" s="7" t="str">
        <v>klb/pies²</v>
      </c>
      <c r="N3" s="13"/>
      <c r="O3" s="13"/>
      <c r="P3" s="13"/>
      <c r="Q3" s="13">
        <f>IF($A$1=1,B32,IF($A$1=2,B102,IF($A$1=3,B46,IF($A$1=4,B3,IF($A$1=5,B60,IF($A$1=6,B74,IF($A$1=7,B18,IF($A$1=8,B88,""))))))))</f>
        <v>0</v>
      </c>
      <c r="R3" s="13" t="str">
        <f t="shared" ref="R3:AB14" si="0">IF($A$1=1,C32,IF($A$1=2,C102,IF($A$1=3,C46,IF($A$1=4,C3,IF($A$1=5,C60,IF($A$1=6,C74,IF($A$1=7,C18,IF($A$1=8,C88,""))))))))</f>
        <v>kgf/cm²</v>
      </c>
      <c r="S3" s="13" t="str">
        <f t="shared" si="0"/>
        <v>kgf/m²</v>
      </c>
      <c r="T3" s="13" t="str">
        <f t="shared" si="0"/>
        <v>ton/m²</v>
      </c>
      <c r="U3" s="13" t="str">
        <f t="shared" si="0"/>
        <v>N/m²</v>
      </c>
      <c r="V3" s="13" t="str">
        <f t="shared" si="0"/>
        <v>kN/m²</v>
      </c>
      <c r="W3" s="13" t="str">
        <f t="shared" si="0"/>
        <v>N/mm²</v>
      </c>
      <c r="X3" s="13" t="str">
        <f t="shared" si="0"/>
        <v>kN/mm²</v>
      </c>
      <c r="Y3" s="13" t="str">
        <f t="shared" si="0"/>
        <v>lb/pulg²</v>
      </c>
      <c r="Z3" s="13" t="str">
        <f t="shared" si="0"/>
        <v>klb/pulg²</v>
      </c>
      <c r="AA3" s="13" t="str">
        <f t="shared" si="0"/>
        <v>lb/pies²</v>
      </c>
      <c r="AB3" s="13" t="str">
        <f t="shared" si="0"/>
        <v>klb/pies²</v>
      </c>
    </row>
    <row r="4" spans="1:28" x14ac:dyDescent="0.25">
      <c r="A4" s="6"/>
      <c r="B4" s="10" t="s">
        <v>54</v>
      </c>
      <c r="C4" s="8">
        <v>1</v>
      </c>
      <c r="D4" s="8">
        <v>10000</v>
      </c>
      <c r="E4" s="8">
        <v>10</v>
      </c>
      <c r="F4" s="8">
        <v>98066.5</v>
      </c>
      <c r="G4" s="8">
        <v>98.066500000000005</v>
      </c>
      <c r="H4" s="8">
        <v>9.8068058999999999E-2</v>
      </c>
      <c r="I4" s="8">
        <v>98.068059233</v>
      </c>
      <c r="J4" s="8">
        <v>14.2233433071161</v>
      </c>
      <c r="K4" s="8">
        <v>1.4223343307116099E-2</v>
      </c>
      <c r="L4" s="8">
        <v>2048.1614362267501</v>
      </c>
      <c r="M4" s="8">
        <v>2.0481614362267502</v>
      </c>
      <c r="N4" s="13"/>
      <c r="O4" s="13"/>
      <c r="P4" s="13"/>
      <c r="Q4" s="13" t="str">
        <f t="shared" ref="Q4:Q14" si="1">IF($A$1=1,B33,IF($A$1=2,B103,IF($A$1=3,B47,IF($A$1=4,B4,IF($A$1=5,B61,IF($A$1=6,B75,IF($A$1=7,B19,IF($A$1=8,B89,""))))))))</f>
        <v>kgf/cm²</v>
      </c>
      <c r="R4" s="13">
        <f t="shared" si="0"/>
        <v>1</v>
      </c>
      <c r="S4" s="13">
        <f t="shared" si="0"/>
        <v>10000</v>
      </c>
      <c r="T4" s="13">
        <f t="shared" si="0"/>
        <v>10</v>
      </c>
      <c r="U4" s="13">
        <f t="shared" si="0"/>
        <v>98066.5</v>
      </c>
      <c r="V4" s="13">
        <f t="shared" si="0"/>
        <v>98.066500000000005</v>
      </c>
      <c r="W4" s="13">
        <f t="shared" si="0"/>
        <v>9.8068058999999999E-2</v>
      </c>
      <c r="X4" s="13">
        <f t="shared" si="0"/>
        <v>98.068059233</v>
      </c>
      <c r="Y4" s="13">
        <f t="shared" si="0"/>
        <v>14.2233433071161</v>
      </c>
      <c r="Z4" s="13">
        <f t="shared" si="0"/>
        <v>1.4223343307116099E-2</v>
      </c>
      <c r="AA4" s="13">
        <f t="shared" si="0"/>
        <v>2048.1614362267501</v>
      </c>
      <c r="AB4" s="13">
        <f t="shared" si="0"/>
        <v>2.0481614362267502</v>
      </c>
    </row>
    <row r="5" spans="1:28" x14ac:dyDescent="0.25">
      <c r="A5" s="6"/>
      <c r="B5" s="10" t="s">
        <v>55</v>
      </c>
      <c r="C5" s="8">
        <v>9.9999999999999896E-5</v>
      </c>
      <c r="D5" s="8">
        <v>1</v>
      </c>
      <c r="E5" s="8">
        <v>1E-3</v>
      </c>
      <c r="F5" s="8">
        <v>9.8066499999999994</v>
      </c>
      <c r="G5" s="8">
        <v>9.8066500000000001E-3</v>
      </c>
      <c r="H5" s="8">
        <v>9.8066499999999902E-6</v>
      </c>
      <c r="I5" s="8">
        <v>9.8066500000000007E-9</v>
      </c>
      <c r="J5" s="8">
        <v>1.4223343307116099E-3</v>
      </c>
      <c r="K5" s="8">
        <v>1.4223343307116101E-6</v>
      </c>
      <c r="L5" s="8">
        <v>0.204816143622675</v>
      </c>
      <c r="M5" s="8">
        <v>2.04816143622675E-4</v>
      </c>
      <c r="N5" s="13"/>
      <c r="O5" s="13"/>
      <c r="P5" s="13"/>
      <c r="Q5" s="13" t="str">
        <f t="shared" si="1"/>
        <v>kgf/m²</v>
      </c>
      <c r="R5" s="13">
        <f t="shared" si="0"/>
        <v>9.9999999999999896E-5</v>
      </c>
      <c r="S5" s="13">
        <f t="shared" si="0"/>
        <v>1</v>
      </c>
      <c r="T5" s="13">
        <f t="shared" si="0"/>
        <v>1E-3</v>
      </c>
      <c r="U5" s="13">
        <f t="shared" si="0"/>
        <v>9.8066499999999994</v>
      </c>
      <c r="V5" s="13">
        <f t="shared" si="0"/>
        <v>9.8066500000000001E-3</v>
      </c>
      <c r="W5" s="13">
        <f t="shared" si="0"/>
        <v>9.8066499999999902E-6</v>
      </c>
      <c r="X5" s="13">
        <f t="shared" si="0"/>
        <v>9.8066500000000007E-9</v>
      </c>
      <c r="Y5" s="13">
        <f t="shared" si="0"/>
        <v>1.4223343307116099E-3</v>
      </c>
      <c r="Z5" s="13">
        <f t="shared" si="0"/>
        <v>1.4223343307116101E-6</v>
      </c>
      <c r="AA5" s="13">
        <f t="shared" si="0"/>
        <v>0.204816143622675</v>
      </c>
      <c r="AB5" s="13">
        <f t="shared" si="0"/>
        <v>2.04816143622675E-4</v>
      </c>
    </row>
    <row r="6" spans="1:28" x14ac:dyDescent="0.25">
      <c r="A6" s="6"/>
      <c r="B6" s="10" t="s">
        <v>56</v>
      </c>
      <c r="C6" s="8">
        <v>9.9999999999999895E-2</v>
      </c>
      <c r="D6" s="8">
        <v>1000</v>
      </c>
      <c r="E6" s="8">
        <v>1</v>
      </c>
      <c r="F6" s="8">
        <v>9806.65</v>
      </c>
      <c r="G6" s="8">
        <v>9.8066499999999994</v>
      </c>
      <c r="H6" s="8">
        <v>9.8066500000000001E-3</v>
      </c>
      <c r="I6" s="8">
        <v>9.8066500000000004E-6</v>
      </c>
      <c r="J6" s="8">
        <v>1.4223343307116101</v>
      </c>
      <c r="K6" s="8">
        <v>1.4223343307116099E-3</v>
      </c>
      <c r="L6" s="8">
        <v>204.81614362267501</v>
      </c>
      <c r="M6" s="8">
        <v>0.204816143622675</v>
      </c>
      <c r="N6" s="13"/>
      <c r="O6" s="30" t="s">
        <v>7</v>
      </c>
      <c r="P6" s="31">
        <v>1</v>
      </c>
      <c r="Q6" s="13" t="str">
        <f t="shared" si="1"/>
        <v>ton/m²</v>
      </c>
      <c r="R6" s="13">
        <f t="shared" si="0"/>
        <v>9.9999999999999895E-2</v>
      </c>
      <c r="S6" s="13">
        <f t="shared" si="0"/>
        <v>1000</v>
      </c>
      <c r="T6" s="13">
        <f t="shared" si="0"/>
        <v>1</v>
      </c>
      <c r="U6" s="13">
        <f t="shared" si="0"/>
        <v>9806.65</v>
      </c>
      <c r="V6" s="13">
        <f t="shared" si="0"/>
        <v>9.8066499999999994</v>
      </c>
      <c r="W6" s="13">
        <f t="shared" si="0"/>
        <v>9.8066500000000001E-3</v>
      </c>
      <c r="X6" s="13">
        <f t="shared" si="0"/>
        <v>9.8066500000000004E-6</v>
      </c>
      <c r="Y6" s="13">
        <f t="shared" si="0"/>
        <v>1.4223343307116101</v>
      </c>
      <c r="Z6" s="13">
        <f t="shared" si="0"/>
        <v>1.4223343307116099E-3</v>
      </c>
      <c r="AA6" s="13">
        <f t="shared" si="0"/>
        <v>204.81614362267501</v>
      </c>
      <c r="AB6" s="13">
        <f t="shared" si="0"/>
        <v>0.204816143622675</v>
      </c>
    </row>
    <row r="7" spans="1:28" x14ac:dyDescent="0.25">
      <c r="B7" s="10" t="s">
        <v>59</v>
      </c>
      <c r="C7" s="8">
        <v>1.0197162129779201E-5</v>
      </c>
      <c r="D7" s="8">
        <v>0.101971621297792</v>
      </c>
      <c r="E7" s="8">
        <v>1.01971621297792E-4</v>
      </c>
      <c r="F7" s="8">
        <v>1</v>
      </c>
      <c r="G7" s="8">
        <v>1E-3</v>
      </c>
      <c r="H7" s="8">
        <v>9.9999999999999995E-7</v>
      </c>
      <c r="I7" s="8">
        <v>1.0000000000000001E-9</v>
      </c>
      <c r="J7" s="8">
        <v>1.45037737730174E-4</v>
      </c>
      <c r="K7" s="8">
        <v>1.4503773773017401E-7</v>
      </c>
      <c r="L7" s="8">
        <v>2.08854342331657E-2</v>
      </c>
      <c r="M7" s="8">
        <v>2.0885434233165702E-5</v>
      </c>
      <c r="N7" s="29" t="s">
        <v>0</v>
      </c>
      <c r="O7" s="30" t="s">
        <v>50</v>
      </c>
      <c r="P7" s="31">
        <v>2</v>
      </c>
      <c r="Q7" s="13" t="str">
        <f t="shared" si="1"/>
        <v>N/m²</v>
      </c>
      <c r="R7" s="13">
        <f t="shared" si="0"/>
        <v>1.0197162129779201E-5</v>
      </c>
      <c r="S7" s="13">
        <f t="shared" si="0"/>
        <v>0.101971621297792</v>
      </c>
      <c r="T7" s="13">
        <f t="shared" si="0"/>
        <v>1.01971621297792E-4</v>
      </c>
      <c r="U7" s="13">
        <f t="shared" si="0"/>
        <v>1</v>
      </c>
      <c r="V7" s="13">
        <f t="shared" si="0"/>
        <v>1E-3</v>
      </c>
      <c r="W7" s="13">
        <f t="shared" si="0"/>
        <v>9.9999999999999995E-7</v>
      </c>
      <c r="X7" s="13">
        <f t="shared" si="0"/>
        <v>1.0000000000000001E-9</v>
      </c>
      <c r="Y7" s="13">
        <f t="shared" si="0"/>
        <v>1.45037737730174E-4</v>
      </c>
      <c r="Z7" s="13">
        <f t="shared" si="0"/>
        <v>1.4503773773017401E-7</v>
      </c>
      <c r="AA7" s="13">
        <f t="shared" si="0"/>
        <v>2.08854342331657E-2</v>
      </c>
      <c r="AB7" s="13">
        <f t="shared" si="0"/>
        <v>2.0885434233165702E-5</v>
      </c>
    </row>
    <row r="8" spans="1:28" x14ac:dyDescent="0.25">
      <c r="B8" s="10" t="s">
        <v>60</v>
      </c>
      <c r="C8" s="8">
        <v>1.01971621297792E-2</v>
      </c>
      <c r="D8" s="8">
        <v>101.971621297792</v>
      </c>
      <c r="E8" s="8">
        <v>0.101971621297792</v>
      </c>
      <c r="F8" s="8">
        <v>1000</v>
      </c>
      <c r="G8" s="8">
        <v>1</v>
      </c>
      <c r="H8" s="8">
        <v>1E-3</v>
      </c>
      <c r="I8" s="8">
        <v>9.9999999999999995E-7</v>
      </c>
      <c r="J8" s="8">
        <v>0.145037737730174</v>
      </c>
      <c r="K8" s="8">
        <v>1.45037737730174E-4</v>
      </c>
      <c r="L8" s="8">
        <v>20.8854342331657</v>
      </c>
      <c r="M8" s="8">
        <v>2.08854342331657E-2</v>
      </c>
      <c r="N8" s="29" t="s">
        <v>1</v>
      </c>
      <c r="O8" s="30" t="s">
        <v>8</v>
      </c>
      <c r="P8" s="31">
        <v>3</v>
      </c>
      <c r="Q8" s="13" t="str">
        <f t="shared" si="1"/>
        <v>kN/m²</v>
      </c>
      <c r="R8" s="13">
        <f t="shared" si="0"/>
        <v>1.01971621297792E-2</v>
      </c>
      <c r="S8" s="13">
        <f t="shared" si="0"/>
        <v>101.971621297792</v>
      </c>
      <c r="T8" s="13">
        <f t="shared" si="0"/>
        <v>0.101971621297792</v>
      </c>
      <c r="U8" s="13">
        <f t="shared" si="0"/>
        <v>1000</v>
      </c>
      <c r="V8" s="13">
        <f t="shared" si="0"/>
        <v>1</v>
      </c>
      <c r="W8" s="13">
        <f t="shared" si="0"/>
        <v>1E-3</v>
      </c>
      <c r="X8" s="13">
        <f t="shared" si="0"/>
        <v>9.9999999999999995E-7</v>
      </c>
      <c r="Y8" s="13">
        <f t="shared" si="0"/>
        <v>0.145037737730174</v>
      </c>
      <c r="Z8" s="13">
        <f t="shared" si="0"/>
        <v>1.45037737730174E-4</v>
      </c>
      <c r="AA8" s="13">
        <f t="shared" si="0"/>
        <v>20.8854342331657</v>
      </c>
      <c r="AB8" s="13">
        <f t="shared" si="0"/>
        <v>2.08854342331657E-2</v>
      </c>
    </row>
    <row r="9" spans="1:28" x14ac:dyDescent="0.25">
      <c r="B9" s="10" t="s">
        <v>61</v>
      </c>
      <c r="C9" s="8">
        <v>10.197162129779199</v>
      </c>
      <c r="D9" s="8">
        <v>101971.62129779199</v>
      </c>
      <c r="E9" s="8">
        <v>101.971621297792</v>
      </c>
      <c r="F9" s="8">
        <v>1000000</v>
      </c>
      <c r="G9" s="8">
        <v>1000</v>
      </c>
      <c r="H9" s="8">
        <v>1</v>
      </c>
      <c r="I9" s="8">
        <v>1E-3</v>
      </c>
      <c r="J9" s="8">
        <v>145.037737730174</v>
      </c>
      <c r="K9" s="8">
        <v>0.145037737730174</v>
      </c>
      <c r="L9" s="8">
        <v>20885.434233165699</v>
      </c>
      <c r="M9" s="8">
        <v>20.8854342331657</v>
      </c>
      <c r="N9" s="29" t="s">
        <v>2</v>
      </c>
      <c r="O9" s="30" t="s">
        <v>14</v>
      </c>
      <c r="P9" s="31">
        <v>4</v>
      </c>
      <c r="Q9" s="13" t="str">
        <f t="shared" si="1"/>
        <v>N/mm²</v>
      </c>
      <c r="R9" s="13">
        <f t="shared" si="0"/>
        <v>10.197162129779199</v>
      </c>
      <c r="S9" s="13">
        <f t="shared" si="0"/>
        <v>101971.62129779199</v>
      </c>
      <c r="T9" s="13">
        <f t="shared" si="0"/>
        <v>101.971621297792</v>
      </c>
      <c r="U9" s="13">
        <f t="shared" si="0"/>
        <v>1000000</v>
      </c>
      <c r="V9" s="13">
        <f t="shared" si="0"/>
        <v>1000</v>
      </c>
      <c r="W9" s="13">
        <f t="shared" si="0"/>
        <v>1</v>
      </c>
      <c r="X9" s="13">
        <f t="shared" si="0"/>
        <v>1E-3</v>
      </c>
      <c r="Y9" s="13">
        <f t="shared" si="0"/>
        <v>145.037737730174</v>
      </c>
      <c r="Z9" s="13">
        <f t="shared" si="0"/>
        <v>0.145037737730174</v>
      </c>
      <c r="AA9" s="13">
        <f t="shared" si="0"/>
        <v>20885.434233165699</v>
      </c>
      <c r="AB9" s="13">
        <f t="shared" si="0"/>
        <v>20.8854342331657</v>
      </c>
    </row>
    <row r="10" spans="1:28" x14ac:dyDescent="0.25">
      <c r="B10" s="10" t="s">
        <v>62</v>
      </c>
      <c r="C10" s="8">
        <v>10197.162129779201</v>
      </c>
      <c r="D10" s="8">
        <v>101.971621298</v>
      </c>
      <c r="E10" s="8">
        <v>101971.62129779</v>
      </c>
      <c r="F10" s="8">
        <v>1000</v>
      </c>
      <c r="G10" s="8">
        <v>1000000</v>
      </c>
      <c r="H10" s="8">
        <v>1000</v>
      </c>
      <c r="I10" s="8">
        <v>1</v>
      </c>
      <c r="J10" s="8">
        <v>145037.73772999999</v>
      </c>
      <c r="K10" s="8">
        <v>145.03773773</v>
      </c>
      <c r="L10" s="8">
        <v>20885434.233120002</v>
      </c>
      <c r="M10" s="8">
        <v>20885.434233119999</v>
      </c>
      <c r="N10" s="29" t="s">
        <v>3</v>
      </c>
      <c r="O10" s="30" t="s">
        <v>15</v>
      </c>
      <c r="P10" s="31">
        <v>5</v>
      </c>
      <c r="Q10" s="13" t="str">
        <f t="shared" si="1"/>
        <v>kN/mm²</v>
      </c>
      <c r="R10" s="13">
        <f t="shared" si="0"/>
        <v>10197.162129779201</v>
      </c>
      <c r="S10" s="13">
        <f t="shared" si="0"/>
        <v>101.971621298</v>
      </c>
      <c r="T10" s="13">
        <f t="shared" si="0"/>
        <v>101971.62129779</v>
      </c>
      <c r="U10" s="13">
        <f t="shared" si="0"/>
        <v>1000</v>
      </c>
      <c r="V10" s="13">
        <f t="shared" si="0"/>
        <v>1000000</v>
      </c>
      <c r="W10" s="13">
        <f t="shared" si="0"/>
        <v>1000</v>
      </c>
      <c r="X10" s="13">
        <f t="shared" si="0"/>
        <v>1</v>
      </c>
      <c r="Y10" s="13">
        <f t="shared" si="0"/>
        <v>145037.73772999999</v>
      </c>
      <c r="Z10" s="13">
        <f t="shared" si="0"/>
        <v>145.03773773</v>
      </c>
      <c r="AA10" s="13">
        <f t="shared" si="0"/>
        <v>20885434.233120002</v>
      </c>
      <c r="AB10" s="13">
        <f t="shared" si="0"/>
        <v>20885.434233119999</v>
      </c>
    </row>
    <row r="11" spans="1:28" x14ac:dyDescent="0.25">
      <c r="B11" s="10" t="s">
        <v>63</v>
      </c>
      <c r="C11" s="8">
        <v>7.0306957963932604E-2</v>
      </c>
      <c r="D11" s="8">
        <v>703.06957963932598</v>
      </c>
      <c r="E11" s="8">
        <v>0.70306957963932604</v>
      </c>
      <c r="F11" s="8">
        <v>6894.7572931699997</v>
      </c>
      <c r="G11" s="8">
        <v>6.8947572931699996</v>
      </c>
      <c r="H11" s="8">
        <v>6.8947572931700001E-3</v>
      </c>
      <c r="I11" s="9">
        <v>6.8947448254940003E-6</v>
      </c>
      <c r="J11" s="8">
        <v>1</v>
      </c>
      <c r="K11" s="8">
        <v>9.9973799969663092E-4</v>
      </c>
      <c r="L11" s="8">
        <v>144.00000000014199</v>
      </c>
      <c r="M11" s="8">
        <v>0.14400000000014199</v>
      </c>
      <c r="N11" s="29" t="s">
        <v>4</v>
      </c>
      <c r="O11" s="30" t="s">
        <v>31</v>
      </c>
      <c r="P11" s="31">
        <v>6</v>
      </c>
      <c r="Q11" s="13" t="str">
        <f t="shared" si="1"/>
        <v>lb/pulg²</v>
      </c>
      <c r="R11" s="13">
        <f t="shared" si="0"/>
        <v>7.0306957963932604E-2</v>
      </c>
      <c r="S11" s="13">
        <f t="shared" si="0"/>
        <v>703.06957963932598</v>
      </c>
      <c r="T11" s="13">
        <f t="shared" si="0"/>
        <v>0.70306957963932604</v>
      </c>
      <c r="U11" s="13">
        <f t="shared" si="0"/>
        <v>6894.7572931699997</v>
      </c>
      <c r="V11" s="13">
        <f t="shared" si="0"/>
        <v>6.8947572931699996</v>
      </c>
      <c r="W11" s="13">
        <f t="shared" si="0"/>
        <v>6.8947572931700001E-3</v>
      </c>
      <c r="X11" s="13">
        <f t="shared" si="0"/>
        <v>6.8947448254940003E-6</v>
      </c>
      <c r="Y11" s="13">
        <f t="shared" si="0"/>
        <v>1</v>
      </c>
      <c r="Z11" s="13">
        <f t="shared" si="0"/>
        <v>9.9973799969663092E-4</v>
      </c>
      <c r="AA11" s="13">
        <f t="shared" si="0"/>
        <v>144.00000000014199</v>
      </c>
      <c r="AB11" s="13">
        <f t="shared" si="0"/>
        <v>0.14400000000014199</v>
      </c>
    </row>
    <row r="12" spans="1:28" x14ac:dyDescent="0.25">
      <c r="B12" s="10" t="s">
        <v>64</v>
      </c>
      <c r="C12" s="8">
        <v>70.306957963932604</v>
      </c>
      <c r="D12" s="8">
        <v>703069.57963932597</v>
      </c>
      <c r="E12" s="8">
        <v>703.06957963932598</v>
      </c>
      <c r="F12" s="9">
        <v>6894757.2931699902</v>
      </c>
      <c r="G12" s="8">
        <v>6894.7572931699997</v>
      </c>
      <c r="H12" s="8">
        <v>6.8947572931699996</v>
      </c>
      <c r="I12" s="8">
        <v>6.8965517241379301E-3</v>
      </c>
      <c r="J12" s="8">
        <v>1000</v>
      </c>
      <c r="K12" s="8">
        <v>1</v>
      </c>
      <c r="L12" s="8">
        <v>144000.000000142</v>
      </c>
      <c r="M12" s="8">
        <v>144.00000000014199</v>
      </c>
      <c r="N12" s="29" t="s">
        <v>5</v>
      </c>
      <c r="O12" s="30" t="s">
        <v>6</v>
      </c>
      <c r="P12" s="31">
        <v>7</v>
      </c>
      <c r="Q12" s="13" t="str">
        <f t="shared" si="1"/>
        <v>klb/pulg²</v>
      </c>
      <c r="R12" s="13">
        <f t="shared" si="0"/>
        <v>70.306957963932604</v>
      </c>
      <c r="S12" s="13">
        <f t="shared" si="0"/>
        <v>703069.57963932597</v>
      </c>
      <c r="T12" s="13">
        <f t="shared" si="0"/>
        <v>703.06957963932598</v>
      </c>
      <c r="U12" s="13">
        <f t="shared" si="0"/>
        <v>6894757.2931699902</v>
      </c>
      <c r="V12" s="13">
        <f t="shared" si="0"/>
        <v>6894.7572931699997</v>
      </c>
      <c r="W12" s="13">
        <f t="shared" si="0"/>
        <v>6.8947572931699996</v>
      </c>
      <c r="X12" s="13">
        <f t="shared" si="0"/>
        <v>6.8965517241379301E-3</v>
      </c>
      <c r="Y12" s="13">
        <f t="shared" si="0"/>
        <v>1000</v>
      </c>
      <c r="Z12" s="13">
        <f t="shared" si="0"/>
        <v>1</v>
      </c>
      <c r="AA12" s="13">
        <f t="shared" si="0"/>
        <v>144000.000000142</v>
      </c>
      <c r="AB12" s="13">
        <f t="shared" si="0"/>
        <v>144.00000000014199</v>
      </c>
    </row>
    <row r="13" spans="1:28" x14ac:dyDescent="0.25">
      <c r="A13" s="6"/>
      <c r="B13" s="10" t="s">
        <v>57</v>
      </c>
      <c r="C13" s="8">
        <v>4.8824276363793902E-4</v>
      </c>
      <c r="D13" s="8">
        <v>4.8824276363793899</v>
      </c>
      <c r="E13" s="8">
        <v>4.8824276363793901E-3</v>
      </c>
      <c r="F13" s="8">
        <v>47.880258980299999</v>
      </c>
      <c r="G13" s="8">
        <v>4.7880258980299899E-2</v>
      </c>
      <c r="H13" s="8">
        <v>4.7880258980299902E-5</v>
      </c>
      <c r="I13" s="9">
        <v>4.7880259514836898E-8</v>
      </c>
      <c r="J13" s="8">
        <v>6.9444444444375902E-3</v>
      </c>
      <c r="K13" s="8">
        <v>6.9444444444375897E-6</v>
      </c>
      <c r="L13" s="8">
        <v>1</v>
      </c>
      <c r="M13" s="8">
        <v>1E-3</v>
      </c>
      <c r="N13" s="13"/>
      <c r="O13" s="30" t="s">
        <v>32</v>
      </c>
      <c r="P13" s="31">
        <v>8</v>
      </c>
      <c r="Q13" s="13" t="str">
        <f t="shared" si="1"/>
        <v>lb/pies²</v>
      </c>
      <c r="R13" s="13">
        <f t="shared" si="0"/>
        <v>4.8824276363793902E-4</v>
      </c>
      <c r="S13" s="13">
        <f t="shared" si="0"/>
        <v>4.8824276363793899</v>
      </c>
      <c r="T13" s="13">
        <f t="shared" si="0"/>
        <v>4.8824276363793901E-3</v>
      </c>
      <c r="U13" s="13">
        <f t="shared" si="0"/>
        <v>47.880258980299999</v>
      </c>
      <c r="V13" s="13">
        <f t="shared" si="0"/>
        <v>4.7880258980299899E-2</v>
      </c>
      <c r="W13" s="13">
        <f t="shared" si="0"/>
        <v>4.7880258980299902E-5</v>
      </c>
      <c r="X13" s="13">
        <f t="shared" si="0"/>
        <v>4.7880259514836898E-8</v>
      </c>
      <c r="Y13" s="13">
        <f t="shared" si="0"/>
        <v>6.9444444444375902E-3</v>
      </c>
      <c r="Z13" s="13">
        <f t="shared" si="0"/>
        <v>6.9444444444375897E-6</v>
      </c>
      <c r="AA13" s="13">
        <f t="shared" si="0"/>
        <v>1</v>
      </c>
      <c r="AB13" s="13">
        <f t="shared" si="0"/>
        <v>1E-3</v>
      </c>
    </row>
    <row r="14" spans="1:28" x14ac:dyDescent="0.25">
      <c r="A14" s="6"/>
      <c r="B14" s="10" t="s">
        <v>58</v>
      </c>
      <c r="C14" s="8">
        <v>0.488242763637939</v>
      </c>
      <c r="D14" s="8">
        <v>4882.4276363793897</v>
      </c>
      <c r="E14" s="8">
        <v>4.8824276363793899</v>
      </c>
      <c r="F14" s="8">
        <v>47880.258980300001</v>
      </c>
      <c r="G14" s="8">
        <v>47.880258980299999</v>
      </c>
      <c r="H14" s="8">
        <v>4.7880258980300003E-2</v>
      </c>
      <c r="I14" s="8">
        <v>4.7880258980300003E-5</v>
      </c>
      <c r="J14" s="8">
        <v>6.9444444444375897</v>
      </c>
      <c r="K14" s="8">
        <v>6.9444444444375902E-3</v>
      </c>
      <c r="L14" s="8">
        <v>1000</v>
      </c>
      <c r="M14" s="8">
        <v>1</v>
      </c>
      <c r="N14" s="13"/>
      <c r="O14" s="13"/>
      <c r="P14" s="13"/>
      <c r="Q14" s="13" t="str">
        <f t="shared" si="1"/>
        <v>klb/pies²</v>
      </c>
      <c r="R14" s="13">
        <f t="shared" si="0"/>
        <v>0.488242763637939</v>
      </c>
      <c r="S14" s="13">
        <f t="shared" si="0"/>
        <v>4882.4276363793897</v>
      </c>
      <c r="T14" s="13">
        <f t="shared" si="0"/>
        <v>4.8824276363793899</v>
      </c>
      <c r="U14" s="13">
        <f t="shared" si="0"/>
        <v>47880.258980300001</v>
      </c>
      <c r="V14" s="13">
        <f t="shared" si="0"/>
        <v>47.880258980299999</v>
      </c>
      <c r="W14" s="13">
        <f t="shared" si="0"/>
        <v>4.7880258980300003E-2</v>
      </c>
      <c r="X14" s="13">
        <f t="shared" si="0"/>
        <v>4.7880258980300003E-5</v>
      </c>
      <c r="Y14" s="13">
        <f t="shared" si="0"/>
        <v>6.9444444444375897</v>
      </c>
      <c r="Z14" s="13">
        <f t="shared" si="0"/>
        <v>6.9444444444375902E-3</v>
      </c>
      <c r="AA14" s="13">
        <f t="shared" si="0"/>
        <v>1000</v>
      </c>
      <c r="AB14" s="13">
        <f t="shared" si="0"/>
        <v>1</v>
      </c>
    </row>
    <row r="15" spans="1:28" s="13" customFormat="1" x14ac:dyDescent="0.25">
      <c r="D15" s="28"/>
      <c r="E15" s="28"/>
      <c r="F15" s="29" t="str">
        <f t="array" ref="F15:K15">TRANSPOSE(N7:N12)</f>
        <v>Pa</v>
      </c>
      <c r="G15" s="29" t="str">
        <v>KPa</v>
      </c>
      <c r="H15" s="29" t="str">
        <v>MPa</v>
      </c>
      <c r="I15" s="29" t="str">
        <v>GPa</v>
      </c>
      <c r="J15" s="29" t="str">
        <v>psi</v>
      </c>
      <c r="K15" s="29" t="str">
        <v>ksi</v>
      </c>
    </row>
    <row r="16" spans="1:28" x14ac:dyDescent="0.25">
      <c r="D16" s="4"/>
      <c r="E16" s="4"/>
      <c r="F16" s="4"/>
      <c r="G16" s="4"/>
    </row>
    <row r="17" spans="2:7" x14ac:dyDescent="0.25">
      <c r="B17" s="2" t="s">
        <v>6</v>
      </c>
      <c r="C17" s="5"/>
      <c r="D17" s="5"/>
      <c r="E17" s="5"/>
      <c r="F17" s="5"/>
      <c r="G17" s="5"/>
    </row>
    <row r="18" spans="2:7" x14ac:dyDescent="0.25">
      <c r="C18" s="7" t="s">
        <v>65</v>
      </c>
      <c r="D18" s="7" t="s">
        <v>66</v>
      </c>
      <c r="E18" s="7" t="s">
        <v>67</v>
      </c>
      <c r="F18" s="7" t="s">
        <v>68</v>
      </c>
      <c r="G18" s="7" t="s">
        <v>69</v>
      </c>
    </row>
    <row r="19" spans="2:7" x14ac:dyDescent="0.25">
      <c r="B19" s="10" t="str">
        <f t="array" ref="B19:B23">TRANSPOSE(C18:G18)</f>
        <v>mm⁴</v>
      </c>
      <c r="C19" s="11">
        <v>1</v>
      </c>
      <c r="D19" s="11">
        <v>9.9999999999999896E-5</v>
      </c>
      <c r="E19" s="12">
        <v>9.9999999999999998E-13</v>
      </c>
      <c r="F19" s="11">
        <v>2.4025096100288298E-6</v>
      </c>
      <c r="G19" s="12">
        <v>1.1586176745895201E-10</v>
      </c>
    </row>
    <row r="20" spans="2:7" x14ac:dyDescent="0.25">
      <c r="B20" s="10" t="str">
        <v>cm⁴</v>
      </c>
      <c r="C20" s="11">
        <v>10000</v>
      </c>
      <c r="D20" s="11">
        <v>1</v>
      </c>
      <c r="E20" s="12">
        <v>1E-8</v>
      </c>
      <c r="F20" s="11">
        <v>2.4025096100288301E-2</v>
      </c>
      <c r="G20" s="11">
        <v>1.1586176745895201E-6</v>
      </c>
    </row>
    <row r="21" spans="2:7" x14ac:dyDescent="0.25">
      <c r="B21" s="10" t="str">
        <v>m⁴</v>
      </c>
      <c r="C21" s="11">
        <v>1000000000000</v>
      </c>
      <c r="D21" s="11">
        <v>100000000</v>
      </c>
      <c r="E21" s="11">
        <v>1</v>
      </c>
      <c r="F21" s="11">
        <v>2402509.6100288299</v>
      </c>
      <c r="G21" s="11">
        <v>115.861767458952</v>
      </c>
    </row>
    <row r="22" spans="2:7" x14ac:dyDescent="0.25">
      <c r="B22" s="10" t="str">
        <v>pulg⁴</v>
      </c>
      <c r="C22" s="11">
        <v>416231.42559999903</v>
      </c>
      <c r="D22" s="11">
        <v>41.623142559999899</v>
      </c>
      <c r="E22" s="12">
        <v>4.1623142559999901E-7</v>
      </c>
      <c r="F22" s="11">
        <v>1</v>
      </c>
      <c r="G22" s="11">
        <v>4.8225308641975198E-5</v>
      </c>
    </row>
    <row r="23" spans="2:7" x14ac:dyDescent="0.25">
      <c r="B23" s="10" t="str">
        <v>pies⁴</v>
      </c>
      <c r="C23" s="11">
        <v>8630974841.2416</v>
      </c>
      <c r="D23" s="11">
        <v>863097.48412416002</v>
      </c>
      <c r="E23" s="11">
        <v>8.6309748412416003E-3</v>
      </c>
      <c r="F23" s="11">
        <v>20736</v>
      </c>
      <c r="G23" s="11">
        <v>1</v>
      </c>
    </row>
    <row r="31" spans="2:7" x14ac:dyDescent="0.25">
      <c r="B31" s="2" t="s">
        <v>7</v>
      </c>
      <c r="C31" s="5"/>
      <c r="D31" s="5"/>
      <c r="E31" s="5"/>
      <c r="F31" s="5"/>
      <c r="G31" s="5"/>
    </row>
    <row r="32" spans="2:7" x14ac:dyDescent="0.25">
      <c r="C32" s="7" t="s">
        <v>70</v>
      </c>
      <c r="D32" s="7" t="s">
        <v>71</v>
      </c>
      <c r="E32" s="7" t="s">
        <v>72</v>
      </c>
      <c r="F32" s="7" t="s">
        <v>73</v>
      </c>
      <c r="G32" s="7" t="s">
        <v>74</v>
      </c>
    </row>
    <row r="33" spans="2:7" x14ac:dyDescent="0.25">
      <c r="B33" s="10" t="str">
        <f t="array" ref="B33:B37">TRANSPOSE(C32:G32)</f>
        <v>mm²</v>
      </c>
      <c r="C33" s="11">
        <v>1</v>
      </c>
      <c r="D33" s="11">
        <v>0.01</v>
      </c>
      <c r="E33" s="12">
        <v>9.9999999999999995E-7</v>
      </c>
      <c r="F33" s="11">
        <v>1.5500031000062E-3</v>
      </c>
      <c r="G33" s="12">
        <v>1.0763910416709699E-5</v>
      </c>
    </row>
    <row r="34" spans="2:7" x14ac:dyDescent="0.25">
      <c r="B34" s="10" t="str">
        <v>cm²</v>
      </c>
      <c r="C34" s="11">
        <v>100</v>
      </c>
      <c r="D34" s="11">
        <v>1</v>
      </c>
      <c r="E34" s="12">
        <v>1E-4</v>
      </c>
      <c r="F34" s="11">
        <v>0.15500031000062001</v>
      </c>
      <c r="G34" s="11">
        <v>1.07639104167097E-3</v>
      </c>
    </row>
    <row r="35" spans="2:7" x14ac:dyDescent="0.25">
      <c r="B35" s="10" t="str">
        <v>m²</v>
      </c>
      <c r="C35" s="11">
        <v>1000000</v>
      </c>
      <c r="D35" s="11">
        <v>10000</v>
      </c>
      <c r="E35" s="11">
        <v>1</v>
      </c>
      <c r="F35" s="11">
        <v>1550.0031000061999</v>
      </c>
      <c r="G35" s="11">
        <v>10.763910416709701</v>
      </c>
    </row>
    <row r="36" spans="2:7" x14ac:dyDescent="0.25">
      <c r="B36" s="10" t="str">
        <v>pulg²</v>
      </c>
      <c r="C36" s="11">
        <v>645.16</v>
      </c>
      <c r="D36" s="11">
        <v>6.4516</v>
      </c>
      <c r="E36" s="12">
        <v>6.4515999999999998E-4</v>
      </c>
      <c r="F36" s="11">
        <v>1</v>
      </c>
      <c r="G36" s="11">
        <v>6.9444444444444397E-3</v>
      </c>
    </row>
    <row r="37" spans="2:7" x14ac:dyDescent="0.25">
      <c r="B37" s="10" t="str">
        <v>pies²</v>
      </c>
      <c r="C37" s="11">
        <v>92903.039999999994</v>
      </c>
      <c r="D37" s="11">
        <v>929.03039999999999</v>
      </c>
      <c r="E37" s="11">
        <v>9.2903040000000006E-2</v>
      </c>
      <c r="F37" s="11">
        <v>144</v>
      </c>
      <c r="G37" s="11">
        <v>1</v>
      </c>
    </row>
    <row r="38" spans="2:7" x14ac:dyDescent="0.25">
      <c r="B38" s="4"/>
      <c r="C38" s="4"/>
      <c r="D38" s="4"/>
      <c r="E38" s="4"/>
      <c r="F38" s="4"/>
      <c r="G38" s="4"/>
    </row>
    <row r="39" spans="2:7" x14ac:dyDescent="0.25">
      <c r="B39" s="4"/>
      <c r="C39" s="4"/>
      <c r="D39" s="4"/>
      <c r="E39" s="4"/>
      <c r="F39" s="4"/>
      <c r="G39" s="4"/>
    </row>
    <row r="40" spans="2:7" x14ac:dyDescent="0.25">
      <c r="B40" s="4"/>
      <c r="C40" s="4"/>
      <c r="D40" s="4"/>
      <c r="E40" s="4"/>
      <c r="F40" s="4"/>
      <c r="G40" s="4"/>
    </row>
    <row r="41" spans="2:7" x14ac:dyDescent="0.25">
      <c r="B41" s="4"/>
      <c r="C41" s="4"/>
      <c r="D41" s="4"/>
      <c r="E41" s="4"/>
      <c r="F41" s="4"/>
      <c r="G41" s="4"/>
    </row>
    <row r="42" spans="2:7" x14ac:dyDescent="0.25">
      <c r="B42" s="4"/>
      <c r="C42" s="4"/>
      <c r="D42" s="4"/>
      <c r="E42" s="4"/>
      <c r="F42" s="4"/>
      <c r="G42" s="4"/>
    </row>
    <row r="43" spans="2:7" x14ac:dyDescent="0.25">
      <c r="B43" s="4"/>
      <c r="C43" s="4"/>
      <c r="D43" s="4"/>
      <c r="E43" s="4"/>
      <c r="F43" s="4"/>
      <c r="G43" s="4"/>
    </row>
    <row r="44" spans="2:7" x14ac:dyDescent="0.25">
      <c r="B44" s="4"/>
      <c r="C44" s="4"/>
      <c r="D44" s="4"/>
      <c r="E44" s="4"/>
      <c r="F44" s="4"/>
      <c r="G44" s="4"/>
    </row>
    <row r="45" spans="2:7" x14ac:dyDescent="0.25">
      <c r="B45" s="2" t="s">
        <v>8</v>
      </c>
    </row>
    <row r="46" spans="2:7" x14ac:dyDescent="0.25">
      <c r="C46" s="7" t="str">
        <f t="array" ref="C46:G46">TRANSPOSE(B47:B51)</f>
        <v>mm</v>
      </c>
      <c r="D46" s="7" t="str">
        <v>cm</v>
      </c>
      <c r="E46" s="7" t="str">
        <v>m</v>
      </c>
      <c r="F46" s="7" t="str">
        <v>pulg</v>
      </c>
      <c r="G46" s="7" t="str">
        <v>pies</v>
      </c>
    </row>
    <row r="47" spans="2:7" x14ac:dyDescent="0.25">
      <c r="B47" s="10" t="s">
        <v>9</v>
      </c>
      <c r="C47" s="11">
        <v>1</v>
      </c>
      <c r="D47" s="11">
        <v>0.1</v>
      </c>
      <c r="E47" s="11">
        <v>1E-3</v>
      </c>
      <c r="F47" s="11">
        <v>3.9370078740157403E-2</v>
      </c>
      <c r="G47" s="11">
        <v>3.2808398950131198E-3</v>
      </c>
    </row>
    <row r="48" spans="2:7" x14ac:dyDescent="0.25">
      <c r="B48" s="10" t="s">
        <v>10</v>
      </c>
      <c r="C48" s="11">
        <v>10</v>
      </c>
      <c r="D48" s="11">
        <v>1</v>
      </c>
      <c r="E48" s="11">
        <v>0.01</v>
      </c>
      <c r="F48" s="11">
        <v>0.39370078740157399</v>
      </c>
      <c r="G48" s="11">
        <v>3.2808398950131198E-2</v>
      </c>
    </row>
    <row r="49" spans="2:8" x14ac:dyDescent="0.25">
      <c r="B49" s="10" t="s">
        <v>11</v>
      </c>
      <c r="C49" s="11">
        <v>1000</v>
      </c>
      <c r="D49" s="11">
        <v>100</v>
      </c>
      <c r="E49" s="11">
        <v>1</v>
      </c>
      <c r="F49" s="11">
        <v>39.370078740157403</v>
      </c>
      <c r="G49" s="11">
        <v>3.2808398950131199</v>
      </c>
    </row>
    <row r="50" spans="2:8" x14ac:dyDescent="0.25">
      <c r="B50" s="10" t="s">
        <v>12</v>
      </c>
      <c r="C50" s="11">
        <v>25.4</v>
      </c>
      <c r="D50" s="11">
        <v>2.54</v>
      </c>
      <c r="E50" s="11">
        <v>2.5399999999999999E-2</v>
      </c>
      <c r="F50" s="11">
        <v>1</v>
      </c>
      <c r="G50" s="11">
        <v>8.3333333333333301E-2</v>
      </c>
    </row>
    <row r="51" spans="2:8" x14ac:dyDescent="0.25">
      <c r="B51" s="10" t="s">
        <v>13</v>
      </c>
      <c r="C51" s="11">
        <v>304.8</v>
      </c>
      <c r="D51" s="11">
        <v>30.48</v>
      </c>
      <c r="E51" s="11">
        <v>0.30480000000000002</v>
      </c>
      <c r="F51" s="11">
        <v>12</v>
      </c>
      <c r="G51" s="11">
        <v>1</v>
      </c>
    </row>
    <row r="59" spans="2:8" x14ac:dyDescent="0.25">
      <c r="B59" s="2" t="s">
        <v>15</v>
      </c>
    </row>
    <row r="60" spans="2:8" x14ac:dyDescent="0.25">
      <c r="C60" s="7" t="str">
        <f t="array" ref="C60:H60">TRANSPOSE(B61:B66)</f>
        <v>N</v>
      </c>
      <c r="D60" s="7" t="str">
        <v>kN</v>
      </c>
      <c r="E60" s="7" t="str">
        <v>kgf</v>
      </c>
      <c r="F60" s="7" t="str">
        <v>ton</v>
      </c>
      <c r="G60" s="7" t="str">
        <v>lb</v>
      </c>
      <c r="H60" s="7" t="str">
        <v>klb</v>
      </c>
    </row>
    <row r="61" spans="2:8" x14ac:dyDescent="0.25">
      <c r="B61" s="10" t="s">
        <v>16</v>
      </c>
      <c r="C61" s="11">
        <v>1</v>
      </c>
      <c r="D61" s="11">
        <v>1E-3</v>
      </c>
      <c r="E61" s="11">
        <v>0.101971621297792</v>
      </c>
      <c r="F61" s="11">
        <v>1.01971621297792E-4</v>
      </c>
      <c r="G61" s="11">
        <v>0.22480894309973501</v>
      </c>
      <c r="H61" s="11">
        <v>2.24808943099735E-4</v>
      </c>
    </row>
    <row r="62" spans="2:8" x14ac:dyDescent="0.25">
      <c r="B62" s="10" t="s">
        <v>17</v>
      </c>
      <c r="C62" s="11">
        <v>1000</v>
      </c>
      <c r="D62" s="11">
        <v>1</v>
      </c>
      <c r="E62" s="11">
        <v>101.971621297792</v>
      </c>
      <c r="F62" s="11">
        <v>0.101971621297792</v>
      </c>
      <c r="G62" s="11">
        <v>224.80894309973499</v>
      </c>
      <c r="H62" s="11">
        <v>0.22480894309973501</v>
      </c>
    </row>
    <row r="63" spans="2:8" x14ac:dyDescent="0.25">
      <c r="B63" s="10" t="s">
        <v>18</v>
      </c>
      <c r="C63" s="11">
        <v>9.8066499999999994</v>
      </c>
      <c r="D63" s="11">
        <v>9.8066500000000001E-3</v>
      </c>
      <c r="E63" s="11">
        <v>1</v>
      </c>
      <c r="F63" s="11">
        <v>1E-3</v>
      </c>
      <c r="G63" s="11">
        <v>2.2046226218490199</v>
      </c>
      <c r="H63" s="11">
        <v>2.20462262184902E-3</v>
      </c>
    </row>
    <row r="64" spans="2:8" x14ac:dyDescent="0.25">
      <c r="B64" s="10" t="s">
        <v>19</v>
      </c>
      <c r="C64" s="11">
        <v>9806.65</v>
      </c>
      <c r="D64" s="11">
        <v>9.8066499999999994</v>
      </c>
      <c r="E64" s="11">
        <v>1000</v>
      </c>
      <c r="F64" s="11">
        <v>1</v>
      </c>
      <c r="G64" s="11">
        <v>2204.6226218490201</v>
      </c>
      <c r="H64" s="11">
        <v>2.2046226218490199</v>
      </c>
    </row>
    <row r="65" spans="2:11" x14ac:dyDescent="0.25">
      <c r="B65" s="10" t="s">
        <v>20</v>
      </c>
      <c r="C65" s="11">
        <v>4.4482216152599996</v>
      </c>
      <c r="D65" s="11">
        <v>4.4482216152599997E-3</v>
      </c>
      <c r="E65" s="11">
        <v>0.45359236999994901</v>
      </c>
      <c r="F65" s="11">
        <v>4.5359236999994898E-4</v>
      </c>
      <c r="G65" s="11">
        <v>1</v>
      </c>
      <c r="H65" s="11">
        <v>1E-3</v>
      </c>
    </row>
    <row r="66" spans="2:11" x14ac:dyDescent="0.25">
      <c r="B66" s="10" t="s">
        <v>21</v>
      </c>
      <c r="C66" s="11">
        <v>4448.2216152599904</v>
      </c>
      <c r="D66" s="11">
        <v>4.4482216152599996</v>
      </c>
      <c r="E66" s="11">
        <v>453.592369999948</v>
      </c>
      <c r="F66" s="11">
        <v>0.45359236999994801</v>
      </c>
      <c r="G66" s="11">
        <v>1000</v>
      </c>
      <c r="H66" s="11">
        <v>1</v>
      </c>
    </row>
    <row r="73" spans="2:11" x14ac:dyDescent="0.25">
      <c r="B73" s="2" t="s">
        <v>31</v>
      </c>
    </row>
    <row r="74" spans="2:11" x14ac:dyDescent="0.25">
      <c r="C74" s="7" t="str">
        <f t="array" ref="C74:K74">TRANSPOSE(B75:B83)</f>
        <v>N.m</v>
      </c>
      <c r="D74" s="7" t="str">
        <v>kN.m</v>
      </c>
      <c r="E74" s="7" t="str">
        <v>kgf.cm</v>
      </c>
      <c r="F74" s="7" t="str">
        <v>kgf.m</v>
      </c>
      <c r="G74" s="7" t="str">
        <v>ton.m</v>
      </c>
      <c r="H74" s="7" t="str">
        <v>lb.pulg</v>
      </c>
      <c r="I74" s="7" t="str">
        <v>lb.pie</v>
      </c>
      <c r="J74" s="7" t="str">
        <v>klb.pulg</v>
      </c>
      <c r="K74" s="7" t="str">
        <v>klb.pie</v>
      </c>
    </row>
    <row r="75" spans="2:11" x14ac:dyDescent="0.25">
      <c r="B75" s="10" t="s">
        <v>22</v>
      </c>
      <c r="C75" s="11">
        <v>1</v>
      </c>
      <c r="D75" s="11">
        <v>1E-3</v>
      </c>
      <c r="E75" s="11">
        <v>10.197162129779199</v>
      </c>
      <c r="F75" s="11">
        <v>0.101971621297792</v>
      </c>
      <c r="G75" s="11">
        <v>1.01971621297792E-4</v>
      </c>
      <c r="H75" s="11">
        <v>8.8507457972976695</v>
      </c>
      <c r="I75" s="11">
        <v>0.73756214977480605</v>
      </c>
      <c r="J75" s="11">
        <v>8.8507457913281802E-3</v>
      </c>
      <c r="K75" s="11">
        <v>7.3756214977480604E-4</v>
      </c>
    </row>
    <row r="76" spans="2:11" x14ac:dyDescent="0.25">
      <c r="B76" s="10" t="s">
        <v>23</v>
      </c>
      <c r="C76" s="11">
        <v>1000</v>
      </c>
      <c r="D76" s="11">
        <v>1</v>
      </c>
      <c r="E76" s="11">
        <v>10197.162129779201</v>
      </c>
      <c r="F76" s="11">
        <v>101.971621297792</v>
      </c>
      <c r="G76" s="11">
        <v>0.101971621297792</v>
      </c>
      <c r="H76" s="11">
        <v>8850.7457972976699</v>
      </c>
      <c r="I76" s="11">
        <v>737.56214977480602</v>
      </c>
      <c r="J76" s="11">
        <v>8.8507457913281797</v>
      </c>
      <c r="K76" s="11">
        <v>0.73756214977480605</v>
      </c>
    </row>
    <row r="77" spans="2:11" x14ac:dyDescent="0.25">
      <c r="B77" s="10" t="s">
        <v>25</v>
      </c>
      <c r="C77" s="11">
        <v>9.8066500000000001E-2</v>
      </c>
      <c r="D77" s="11">
        <v>9.80665E-5</v>
      </c>
      <c r="E77" s="11">
        <v>1</v>
      </c>
      <c r="F77" s="11">
        <v>0.01</v>
      </c>
      <c r="G77" s="11">
        <v>1.0000000000000001E-5</v>
      </c>
      <c r="H77" s="11">
        <v>0.86796166273069197</v>
      </c>
      <c r="I77" s="11">
        <v>7.2330138560891002E-2</v>
      </c>
      <c r="J77" s="11">
        <v>8.6796166214528499E-4</v>
      </c>
      <c r="K77" s="11">
        <v>7.2330138560890999E-5</v>
      </c>
    </row>
    <row r="78" spans="2:11" x14ac:dyDescent="0.25">
      <c r="B78" s="10" t="s">
        <v>24</v>
      </c>
      <c r="C78" s="11">
        <v>9.8066499999999994</v>
      </c>
      <c r="D78" s="11">
        <v>9.8066500000000001E-3</v>
      </c>
      <c r="E78" s="11">
        <v>100</v>
      </c>
      <c r="F78" s="11">
        <v>1</v>
      </c>
      <c r="G78" s="11">
        <v>1E-3</v>
      </c>
      <c r="H78" s="11">
        <v>86.796166273069204</v>
      </c>
      <c r="I78" s="11">
        <v>7.2330138560890997</v>
      </c>
      <c r="J78" s="11">
        <v>8.6796166214528403E-2</v>
      </c>
      <c r="K78" s="11">
        <v>7.2330138560890997E-3</v>
      </c>
    </row>
    <row r="79" spans="2:11" x14ac:dyDescent="0.25">
      <c r="B79" s="10" t="s">
        <v>26</v>
      </c>
      <c r="C79" s="11">
        <v>9806.65</v>
      </c>
      <c r="D79" s="11">
        <v>9.8066499999999994</v>
      </c>
      <c r="E79" s="11">
        <v>100000</v>
      </c>
      <c r="F79" s="11">
        <v>1000</v>
      </c>
      <c r="G79" s="11">
        <v>1</v>
      </c>
      <c r="H79" s="11">
        <v>86796.166273069204</v>
      </c>
      <c r="I79" s="11">
        <v>7233.0138560891</v>
      </c>
      <c r="J79" s="11">
        <v>86.796166214528498</v>
      </c>
      <c r="K79" s="11">
        <v>7.2330138560890997</v>
      </c>
    </row>
    <row r="80" spans="2:11" x14ac:dyDescent="0.25">
      <c r="B80" s="10" t="s">
        <v>27</v>
      </c>
      <c r="C80" s="11">
        <v>0.1129848289514</v>
      </c>
      <c r="D80" s="11">
        <v>1.129848289514E-4</v>
      </c>
      <c r="E80" s="11">
        <v>1.1521246190228001</v>
      </c>
      <c r="F80" s="11">
        <v>1.1521246190228001E-2</v>
      </c>
      <c r="G80" s="11">
        <v>1.1521246190227999E-5</v>
      </c>
      <c r="H80" s="11">
        <v>1</v>
      </c>
      <c r="I80" s="11">
        <v>8.3333333333333301E-2</v>
      </c>
      <c r="J80" s="11">
        <v>9.9999999932553693E-4</v>
      </c>
      <c r="K80" s="11">
        <v>8.3333333333333303E-5</v>
      </c>
    </row>
    <row r="81" spans="2:11" x14ac:dyDescent="0.25">
      <c r="B81" s="10" t="s">
        <v>28</v>
      </c>
      <c r="C81" s="11">
        <v>1.3558179474168</v>
      </c>
      <c r="D81" s="11">
        <v>1.3558179474168E-3</v>
      </c>
      <c r="E81" s="11">
        <v>13.8254954282736</v>
      </c>
      <c r="F81" s="11">
        <v>0.13825495428273599</v>
      </c>
      <c r="G81" s="11">
        <v>1.3825495428273601E-4</v>
      </c>
      <c r="H81" s="11">
        <v>12</v>
      </c>
      <c r="I81" s="11">
        <v>1</v>
      </c>
      <c r="J81" s="11">
        <v>1.19999999919064E-2</v>
      </c>
      <c r="K81" s="11">
        <v>1E-3</v>
      </c>
    </row>
    <row r="82" spans="2:11" x14ac:dyDescent="0.25">
      <c r="B82" s="10" t="s">
        <v>29</v>
      </c>
      <c r="C82" s="11">
        <v>112.98482902760399</v>
      </c>
      <c r="D82" s="11">
        <v>0.112984829027604</v>
      </c>
      <c r="E82" s="11">
        <v>1152.1246197998701</v>
      </c>
      <c r="F82" s="11">
        <v>11.5212461979987</v>
      </c>
      <c r="G82" s="11">
        <v>1.15212461979987E-2</v>
      </c>
      <c r="H82" s="11">
        <v>1000.00000067446</v>
      </c>
      <c r="I82" s="11">
        <v>83.333333389538495</v>
      </c>
      <c r="J82" s="11">
        <v>1</v>
      </c>
      <c r="K82" s="11">
        <v>8.3333333389538494E-2</v>
      </c>
    </row>
    <row r="83" spans="2:11" x14ac:dyDescent="0.25">
      <c r="B83" s="10" t="s">
        <v>30</v>
      </c>
      <c r="C83" s="11">
        <v>1355.8179474168001</v>
      </c>
      <c r="D83" s="11">
        <v>1.3558179474168</v>
      </c>
      <c r="E83" s="11">
        <v>13825.4954282736</v>
      </c>
      <c r="F83" s="11">
        <v>138.25495428273601</v>
      </c>
      <c r="G83" s="11">
        <v>0.13825495428273599</v>
      </c>
      <c r="H83" s="11">
        <v>12000</v>
      </c>
      <c r="I83" s="11">
        <v>1000</v>
      </c>
      <c r="J83" s="11">
        <v>11.9999999919064</v>
      </c>
      <c r="K83" s="11">
        <v>1</v>
      </c>
    </row>
    <row r="87" spans="2:11" x14ac:dyDescent="0.25">
      <c r="B87" s="2" t="s">
        <v>32</v>
      </c>
    </row>
    <row r="88" spans="2:11" x14ac:dyDescent="0.25">
      <c r="C88" s="7" t="str">
        <f t="array" ref="C88:K88">TRANSPOSE(B89:B97)</f>
        <v>N/m³</v>
      </c>
      <c r="D88" s="7" t="str">
        <v>kN/m³</v>
      </c>
      <c r="E88" s="7" t="str">
        <v>kgf/cm³</v>
      </c>
      <c r="F88" s="7" t="str">
        <v>kgf/m³</v>
      </c>
      <c r="G88" s="7" t="str">
        <v>ton/m³</v>
      </c>
      <c r="H88" s="7" t="str">
        <v>lb/pulg³</v>
      </c>
      <c r="I88" s="7" t="str">
        <v>klb/pulg³</v>
      </c>
      <c r="J88" s="7" t="str">
        <v>lb/pie³</v>
      </c>
      <c r="K88" s="7" t="str">
        <v>klb/pie³</v>
      </c>
    </row>
    <row r="89" spans="2:11" x14ac:dyDescent="0.25">
      <c r="B89" s="10" t="s">
        <v>33</v>
      </c>
      <c r="C89" s="11">
        <v>1</v>
      </c>
      <c r="D89" s="11">
        <v>1E-3</v>
      </c>
      <c r="E89" s="12">
        <v>1.0197162129779201E-7</v>
      </c>
      <c r="F89" s="11">
        <v>0.101971621297792</v>
      </c>
      <c r="G89" s="11">
        <v>1.01971621297792E-4</v>
      </c>
      <c r="H89" s="11">
        <v>3.6839585387044201E-6</v>
      </c>
      <c r="I89" s="12">
        <v>3.68395853870442E-9</v>
      </c>
      <c r="J89" s="11">
        <v>6.3658803561382604E-3</v>
      </c>
      <c r="K89" s="11">
        <v>6.3658803561382601E-6</v>
      </c>
    </row>
    <row r="90" spans="2:11" x14ac:dyDescent="0.25">
      <c r="B90" s="10" t="s">
        <v>34</v>
      </c>
      <c r="C90" s="11">
        <v>1000</v>
      </c>
      <c r="D90" s="11">
        <v>1</v>
      </c>
      <c r="E90" s="11">
        <v>1.01971621297792E-4</v>
      </c>
      <c r="F90" s="11">
        <v>101.971621297792</v>
      </c>
      <c r="G90" s="11">
        <v>0.101971621297792</v>
      </c>
      <c r="H90" s="11">
        <v>3.6839585387044198E-3</v>
      </c>
      <c r="I90" s="11">
        <v>3.6839585387044201E-6</v>
      </c>
      <c r="J90" s="11">
        <v>6.36588035613826</v>
      </c>
      <c r="K90" s="11">
        <v>6.3658803561382604E-3</v>
      </c>
    </row>
    <row r="91" spans="2:11" x14ac:dyDescent="0.25">
      <c r="B91" s="10" t="s">
        <v>35</v>
      </c>
      <c r="C91" s="11">
        <v>9806650</v>
      </c>
      <c r="D91" s="11">
        <v>9806.65</v>
      </c>
      <c r="E91" s="11">
        <v>1</v>
      </c>
      <c r="F91" s="11">
        <v>1000000</v>
      </c>
      <c r="G91" s="11">
        <v>1000</v>
      </c>
      <c r="H91" s="11">
        <v>36.127292003585701</v>
      </c>
      <c r="I91" s="11">
        <v>3.61272920035857E-2</v>
      </c>
      <c r="J91" s="11">
        <v>62427.960594523203</v>
      </c>
      <c r="K91" s="11">
        <v>62.427960594523199</v>
      </c>
    </row>
    <row r="92" spans="2:11" x14ac:dyDescent="0.25">
      <c r="B92" s="10" t="s">
        <v>36</v>
      </c>
      <c r="C92" s="11">
        <v>9.8066499999999994</v>
      </c>
      <c r="D92" s="11">
        <v>9.8066500000000001E-3</v>
      </c>
      <c r="E92" s="11">
        <v>9.9999999999999995E-7</v>
      </c>
      <c r="F92" s="11">
        <v>1</v>
      </c>
      <c r="G92" s="11">
        <v>1E-3</v>
      </c>
      <c r="H92" s="11">
        <v>3.6127292003585701E-5</v>
      </c>
      <c r="I92" s="12">
        <v>3.6127292003585699E-8</v>
      </c>
      <c r="J92" s="11">
        <v>6.2427960594523199E-2</v>
      </c>
      <c r="K92" s="11">
        <v>6.24279605945232E-5</v>
      </c>
    </row>
    <row r="93" spans="2:11" x14ac:dyDescent="0.25">
      <c r="B93" s="10" t="s">
        <v>37</v>
      </c>
      <c r="C93" s="11">
        <v>9806.65</v>
      </c>
      <c r="D93" s="11">
        <v>9.8066499999999994</v>
      </c>
      <c r="E93" s="11">
        <v>1E-3</v>
      </c>
      <c r="F93" s="11">
        <v>1000</v>
      </c>
      <c r="G93" s="11">
        <v>1</v>
      </c>
      <c r="H93" s="11">
        <v>3.61272920035857E-2</v>
      </c>
      <c r="I93" s="11">
        <v>3.6127292003585701E-5</v>
      </c>
      <c r="J93" s="11">
        <v>62.427960594523199</v>
      </c>
      <c r="K93" s="11">
        <v>6.2427960594523199E-2</v>
      </c>
    </row>
    <row r="94" spans="2:11" x14ac:dyDescent="0.25">
      <c r="B94" s="10" t="s">
        <v>38</v>
      </c>
      <c r="C94" s="11">
        <v>271447.13750000001</v>
      </c>
      <c r="D94" s="11">
        <v>271.4471375</v>
      </c>
      <c r="E94" s="11">
        <v>2.7679904707519899E-2</v>
      </c>
      <c r="F94" s="11">
        <v>27679.904707519901</v>
      </c>
      <c r="G94" s="11">
        <v>27.679904707519899</v>
      </c>
      <c r="H94" s="11">
        <v>1</v>
      </c>
      <c r="I94" s="11">
        <v>1E-3</v>
      </c>
      <c r="J94" s="11">
        <v>1728.0000003412099</v>
      </c>
      <c r="K94" s="11">
        <v>1.7280000003412099</v>
      </c>
    </row>
    <row r="95" spans="2:11" x14ac:dyDescent="0.25">
      <c r="B95" s="10" t="s">
        <v>39</v>
      </c>
      <c r="C95" s="11">
        <v>271447137.5</v>
      </c>
      <c r="D95" s="11">
        <v>271447.13750000001</v>
      </c>
      <c r="E95" s="11">
        <v>27.6799047075198</v>
      </c>
      <c r="F95" s="11">
        <v>27679904.7075199</v>
      </c>
      <c r="G95" s="11">
        <v>27679.9047075198</v>
      </c>
      <c r="H95" s="11">
        <v>1000</v>
      </c>
      <c r="I95" s="11">
        <v>1</v>
      </c>
      <c r="J95" s="11">
        <v>1728000.00034121</v>
      </c>
      <c r="K95" s="11">
        <v>1728.0000003412099</v>
      </c>
    </row>
    <row r="96" spans="2:11" x14ac:dyDescent="0.25">
      <c r="B96" s="10" t="s">
        <v>40</v>
      </c>
      <c r="C96" s="11">
        <v>157.08746379999999</v>
      </c>
      <c r="D96" s="11">
        <v>0.15708746379999999</v>
      </c>
      <c r="E96" s="11">
        <v>1.6018463369244299E-5</v>
      </c>
      <c r="F96" s="11">
        <v>16.018463369244301</v>
      </c>
      <c r="G96" s="11">
        <v>1.6018463369244298E-2</v>
      </c>
      <c r="H96" s="11">
        <v>5.7870370358943202E-4</v>
      </c>
      <c r="I96" s="12">
        <v>5.7870370358943196E-7</v>
      </c>
      <c r="J96" s="11">
        <v>1</v>
      </c>
      <c r="K96" s="11">
        <v>1E-3</v>
      </c>
    </row>
    <row r="97" spans="2:11" x14ac:dyDescent="0.25">
      <c r="B97" s="10" t="s">
        <v>41</v>
      </c>
      <c r="C97" s="11">
        <v>157087.4638</v>
      </c>
      <c r="D97" s="11">
        <v>157.08746379999999</v>
      </c>
      <c r="E97" s="11">
        <v>1.6018463369244298E-2</v>
      </c>
      <c r="F97" s="11">
        <v>16018.4633692443</v>
      </c>
      <c r="G97" s="11">
        <v>16.018463369244301</v>
      </c>
      <c r="H97" s="11">
        <v>0.57870370358943202</v>
      </c>
      <c r="I97" s="11">
        <v>5.7870370358943202E-4</v>
      </c>
      <c r="J97" s="11">
        <v>1000</v>
      </c>
      <c r="K97" s="11">
        <v>1</v>
      </c>
    </row>
    <row r="101" spans="2:11" x14ac:dyDescent="0.25">
      <c r="B101" s="2" t="s">
        <v>50</v>
      </c>
    </row>
    <row r="102" spans="2:11" x14ac:dyDescent="0.25">
      <c r="C102" s="7" t="str">
        <f t="array" ref="C102:J102">TRANSPOSE(B103:B111)</f>
        <v>N/m</v>
      </c>
      <c r="D102" s="7" t="str">
        <v>kN/m</v>
      </c>
      <c r="E102" s="7" t="str">
        <v>kgf/m</v>
      </c>
      <c r="F102" s="7" t="str">
        <v>ton/m</v>
      </c>
      <c r="G102" s="7" t="str">
        <v>lb/pulg</v>
      </c>
      <c r="H102" s="7" t="str">
        <v>klb/pulg</v>
      </c>
      <c r="I102" s="7" t="str">
        <v>lb/pie</v>
      </c>
      <c r="J102" s="7" t="str">
        <v>klb/pie</v>
      </c>
    </row>
    <row r="103" spans="2:11" x14ac:dyDescent="0.25">
      <c r="B103" s="10" t="s">
        <v>42</v>
      </c>
      <c r="C103" s="11">
        <v>1</v>
      </c>
      <c r="D103" s="11">
        <v>1E-3</v>
      </c>
      <c r="E103" s="12">
        <v>0.101971621297792</v>
      </c>
      <c r="F103" s="11">
        <v>1.01971621297792E-4</v>
      </c>
      <c r="G103" s="11">
        <v>5.7101471547332796E-3</v>
      </c>
      <c r="H103" s="11">
        <v>5.7101471547332802E-6</v>
      </c>
      <c r="I103" s="12">
        <v>6.8521765856799394E-2</v>
      </c>
      <c r="J103" s="11">
        <v>6.8521765856799396E-5</v>
      </c>
    </row>
    <row r="104" spans="2:11" x14ac:dyDescent="0.25">
      <c r="B104" s="10" t="s">
        <v>43</v>
      </c>
      <c r="C104" s="11">
        <v>1000</v>
      </c>
      <c r="D104" s="11">
        <v>1</v>
      </c>
      <c r="E104" s="11">
        <v>101.971621297792</v>
      </c>
      <c r="F104" s="11">
        <v>0.101971621297792</v>
      </c>
      <c r="G104" s="11">
        <v>5.7101471547332796</v>
      </c>
      <c r="H104" s="11">
        <v>5.7101471547332796E-3</v>
      </c>
      <c r="I104" s="11">
        <v>68.521765856799405</v>
      </c>
      <c r="J104" s="11">
        <v>6.8521765856799394E-2</v>
      </c>
    </row>
    <row r="105" spans="2:11" x14ac:dyDescent="0.25">
      <c r="B105" s="10" t="s">
        <v>44</v>
      </c>
      <c r="C105" s="11">
        <v>9.8066499999999994</v>
      </c>
      <c r="D105" s="11">
        <v>9.8066500000000001E-3</v>
      </c>
      <c r="E105" s="11">
        <v>1</v>
      </c>
      <c r="F105" s="11">
        <v>1E-3</v>
      </c>
      <c r="G105" s="11">
        <v>5.5997414594965197E-2</v>
      </c>
      <c r="H105" s="11">
        <v>5.5997414594965197E-5</v>
      </c>
      <c r="I105" s="11">
        <v>0.67196897513958198</v>
      </c>
      <c r="J105" s="11">
        <v>6.7196897513958204E-4</v>
      </c>
    </row>
    <row r="106" spans="2:11" x14ac:dyDescent="0.25">
      <c r="B106" s="10" t="s">
        <v>45</v>
      </c>
      <c r="C106" s="11">
        <v>9806.65</v>
      </c>
      <c r="D106" s="11">
        <v>9.8066499999999994</v>
      </c>
      <c r="E106" s="11">
        <v>1000</v>
      </c>
      <c r="F106" s="11">
        <v>1</v>
      </c>
      <c r="G106" s="11">
        <v>55.9974145949652</v>
      </c>
      <c r="H106" s="11">
        <v>5.5997414594965197E-2</v>
      </c>
      <c r="I106" s="12">
        <v>671.96897513958197</v>
      </c>
      <c r="J106" s="11">
        <v>0.67196897513958198</v>
      </c>
    </row>
    <row r="107" spans="2:11" x14ac:dyDescent="0.25">
      <c r="B107" s="10" t="s">
        <v>46</v>
      </c>
      <c r="C107" s="11">
        <v>175.12683524645601</v>
      </c>
      <c r="D107" s="11">
        <v>0.175126835246456</v>
      </c>
      <c r="E107" s="11">
        <v>17.8579673228326</v>
      </c>
      <c r="F107" s="11">
        <v>1.78579673228326E-2</v>
      </c>
      <c r="G107" s="11">
        <v>1</v>
      </c>
      <c r="H107" s="11">
        <v>1E-3</v>
      </c>
      <c r="I107" s="11">
        <v>12</v>
      </c>
      <c r="J107" s="11">
        <v>1.2E-2</v>
      </c>
    </row>
    <row r="108" spans="2:11" x14ac:dyDescent="0.25">
      <c r="B108" s="10" t="s">
        <v>47</v>
      </c>
      <c r="C108" s="11">
        <v>175126.835246456</v>
      </c>
      <c r="D108" s="11">
        <v>175.12683524645601</v>
      </c>
      <c r="E108" s="11">
        <v>17857.967322832599</v>
      </c>
      <c r="F108" s="11">
        <v>17.8579673228326</v>
      </c>
      <c r="G108" s="11">
        <v>999.99999999999898</v>
      </c>
      <c r="H108" s="11">
        <v>1</v>
      </c>
      <c r="I108" s="11">
        <v>12000</v>
      </c>
      <c r="J108" s="11">
        <v>12</v>
      </c>
    </row>
    <row r="109" spans="2:11" x14ac:dyDescent="0.25">
      <c r="B109" s="10" t="s">
        <v>48</v>
      </c>
      <c r="C109" s="11">
        <v>14.5939029372047</v>
      </c>
      <c r="D109" s="11">
        <v>1.45939029372047E-2</v>
      </c>
      <c r="E109" s="11">
        <v>1.4881639435693801</v>
      </c>
      <c r="F109" s="11">
        <v>1.48816394356938E-3</v>
      </c>
      <c r="G109" s="11">
        <v>8.3333333333333301E-2</v>
      </c>
      <c r="H109" s="11">
        <v>8.3333333333333303E-5</v>
      </c>
      <c r="I109" s="11">
        <v>1</v>
      </c>
      <c r="J109" s="11">
        <v>1E-3</v>
      </c>
    </row>
    <row r="110" spans="2:11" x14ac:dyDescent="0.25">
      <c r="B110" s="10" t="s">
        <v>49</v>
      </c>
      <c r="C110" s="11">
        <v>14593.902937204701</v>
      </c>
      <c r="D110" s="11">
        <v>14.5939029372047</v>
      </c>
      <c r="E110" s="11">
        <v>1488.1639435693801</v>
      </c>
      <c r="F110" s="11">
        <v>1.4881639435693801</v>
      </c>
      <c r="G110" s="11">
        <v>83.3333333333333</v>
      </c>
      <c r="H110" s="11">
        <v>8.3333333333333301E-2</v>
      </c>
      <c r="I110" s="12"/>
      <c r="J110" s="11">
        <v>1</v>
      </c>
    </row>
  </sheetData>
  <sortState xmlns:xlrd2="http://schemas.microsoft.com/office/spreadsheetml/2017/richdata2" ref="O6:O13">
    <sortCondition ref="O6"/>
  </sortState>
  <phoneticPr fontId="7" type="noConversion"/>
  <conditionalFormatting sqref="Q3:AB14">
    <cfRule type="cellIs" dxfId="0" priority="1" operator="equal">
      <formula>0</formula>
    </cfRule>
  </conditionalFormatting>
  <pageMargins left="0.7" right="0.7" top="0.75" bottom="0.75" header="0.3" footer="0.3"/>
  <pageSetup paperSize="0" orientation="portrait" horizontalDpi="0" verticalDpi="0" copie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Conversor</vt:lpstr>
      <vt:lpstr>Tablas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Heb MERMA</dc:creator>
  <cp:keywords>hebmerma.com</cp:keywords>
  <cp:lastModifiedBy>Heb MERMA</cp:lastModifiedBy>
  <dcterms:created xsi:type="dcterms:W3CDTF">2026-07-08T15:48:11Z</dcterms:created>
  <dcterms:modified xsi:type="dcterms:W3CDTF">2026-07-09T14:55:19Z</dcterms:modified>
</cp:coreProperties>
</file>