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ebert\Downloads\UPLA\PAVIMENTOS - TECNOLOGIA DE ASFALTO\"/>
    </mc:Choice>
  </mc:AlternateContent>
  <xr:revisionPtr revIDLastSave="0" documentId="13_ncr:1_{1C2B8ED7-5218-4B5E-AB80-16BAE38A0065}" xr6:coauthVersionLast="45" xr6:coauthVersionMax="45" xr10:uidLastSave="{00000000-0000-0000-0000-000000000000}"/>
  <bookViews>
    <workbookView xWindow="-120" yWindow="-120" windowWidth="20730" windowHeight="11760" firstSheet="1" activeTab="1" xr2:uid="{00000000-000D-0000-FFFF-FFFF00000000}"/>
  </bookViews>
  <sheets>
    <sheet name="CBR DE DISEÑO (PERCENTILES) (2)" sheetId="4" state="hidden" r:id="rId1"/>
    <sheet name="CBR DE DISEÑO (PERCENTILES)" sheetId="1" r:id="rId2"/>
    <sheet name="DISEÑO INSTITUTO DEL ASFALTO" sheetId="2" state="hidden" r:id="rId3"/>
    <sheet name="Hoja2" sheetId="3" state="hidden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" i="1" l="1"/>
  <c r="E4" i="1"/>
  <c r="C23" i="4" l="1"/>
  <c r="C24" i="4" s="1"/>
  <c r="E5" i="4"/>
  <c r="E6" i="4"/>
  <c r="E7" i="4"/>
  <c r="E8" i="4"/>
  <c r="E9" i="4"/>
  <c r="E10" i="4"/>
  <c r="E11" i="4"/>
  <c r="E12" i="4"/>
  <c r="E13" i="4"/>
  <c r="E4" i="4"/>
  <c r="B45" i="2" l="1"/>
  <c r="B44" i="2"/>
  <c r="B37" i="2"/>
  <c r="B33" i="2"/>
  <c r="B40" i="2" s="1"/>
  <c r="B30" i="2"/>
  <c r="E11" i="1"/>
  <c r="E6" i="1"/>
  <c r="E7" i="1"/>
  <c r="C14" i="1" s="1"/>
  <c r="E8" i="1"/>
  <c r="E9" i="1"/>
  <c r="C16" i="1" s="1"/>
  <c r="E10" i="1"/>
  <c r="C15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D18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También se puede llegar al percetil interpolando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14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Se obtiene mediante interpolación</t>
        </r>
      </text>
    </comment>
  </commentList>
</comments>
</file>

<file path=xl/sharedStrings.xml><?xml version="1.0" encoding="utf-8"?>
<sst xmlns="http://schemas.openxmlformats.org/spreadsheetml/2006/main" count="79" uniqueCount="63">
  <si>
    <t>ESAL</t>
  </si>
  <si>
    <t>10^4</t>
  </si>
  <si>
    <t>10^5</t>
  </si>
  <si>
    <t>10^6</t>
  </si>
  <si>
    <t>VALORES ORGANIZADOS DE MAYOR A MENOR</t>
  </si>
  <si>
    <t>ORDEN</t>
  </si>
  <si>
    <t>PERCENTIL</t>
  </si>
  <si>
    <t>VALOR PERCENTIL DE DISEÑO</t>
  </si>
  <si>
    <t>CBR(%) / MR (PSI)</t>
  </si>
  <si>
    <t>CBR(%) / MR (PSI) DE DISEÑO</t>
  </si>
  <si>
    <t>5+00</t>
  </si>
  <si>
    <t>6+500</t>
  </si>
  <si>
    <t>5+500</t>
  </si>
  <si>
    <t>8+500</t>
  </si>
  <si>
    <t>9+500</t>
  </si>
  <si>
    <t>10+500</t>
  </si>
  <si>
    <t>11+500</t>
  </si>
  <si>
    <t>12+500</t>
  </si>
  <si>
    <t>PRROGRESIVA</t>
  </si>
  <si>
    <t>EE</t>
  </si>
  <si>
    <t>CBR DE DISEÑO (%)</t>
  </si>
  <si>
    <t>PSI</t>
  </si>
  <si>
    <t>MR DE DISEÑO (PSI)</t>
  </si>
  <si>
    <t>MPA</t>
  </si>
  <si>
    <t>TA=</t>
  </si>
  <si>
    <t>(TA-50)</t>
  </si>
  <si>
    <t>mm</t>
  </si>
  <si>
    <t>TE=</t>
  </si>
  <si>
    <t>(TE-50)</t>
  </si>
  <si>
    <t>TU</t>
  </si>
  <si>
    <t>AC min</t>
  </si>
  <si>
    <t>(TU-AC min)</t>
  </si>
  <si>
    <t>TEB</t>
  </si>
  <si>
    <t>usar</t>
  </si>
  <si>
    <t xml:space="preserve">Diseño Final </t>
  </si>
  <si>
    <t>de concreto asfáltico superficie</t>
  </si>
  <si>
    <t>de base con asfalto emulsificado tipo II</t>
  </si>
  <si>
    <t>de base de agregados no tratados</t>
  </si>
  <si>
    <t>Datos</t>
  </si>
  <si>
    <t>Zona selva</t>
  </si>
  <si>
    <t xml:space="preserve">Superficie de rodadura </t>
  </si>
  <si>
    <t>Base Asfalto modificado tipo II</t>
  </si>
  <si>
    <t>(T= 24 °C)</t>
  </si>
  <si>
    <t>Carpeta Asfaltica</t>
  </si>
  <si>
    <t>full depth</t>
  </si>
  <si>
    <t>emulsiín asfaltica tipo II</t>
  </si>
  <si>
    <t>Base de aegrgados no tratados</t>
  </si>
  <si>
    <t>espesor de la base con asfalto modificado</t>
  </si>
  <si>
    <t>Base de agregados no tratados 300 mm</t>
  </si>
  <si>
    <t>ESPESOR PARA PAVIMENTOS CON MEZCLAS EMULSIFICADAS SOBRE AGREGADOS NO TRATADOS (METODO INSTITUTO DEL ASFALTO)</t>
  </si>
  <si>
    <t>0+000</t>
  </si>
  <si>
    <t>1+000</t>
  </si>
  <si>
    <t>2+000</t>
  </si>
  <si>
    <t>3+000</t>
  </si>
  <si>
    <t>4+000</t>
  </si>
  <si>
    <t>5+000</t>
  </si>
  <si>
    <t>6+000</t>
  </si>
  <si>
    <t>7+000</t>
  </si>
  <si>
    <t>8+000</t>
  </si>
  <si>
    <t>9+000</t>
  </si>
  <si>
    <t>CBR DE DISEÑO MÉTODO DE PERCENTILES - RECOMENDADO POR EL INSTITUTO DEL ASFALTO</t>
  </si>
  <si>
    <t xml:space="preserve">CBR(%) </t>
  </si>
  <si>
    <t>CBR(%) DE DISEÑO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</si>
</sst>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9"/>
      <color indexed="81"/>
      <name val="Tahoma"/>
      <family val="2"/>
    </font>
    <font>
      <b/>
      <u/>
      <sz val="11"/>
      <color theme="1"/>
      <name val="Calibri"/>
      <family val="2"/>
      <scheme val="minor"/>
    </font>
    <font>
      <b/>
      <sz val="14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1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Border="1"/>
    <xf numFmtId="164" fontId="1" fillId="0" borderId="1" xfId="0" applyNumberFormat="1" applyFont="1" applyBorder="1"/>
    <xf numFmtId="0" fontId="4" fillId="0" borderId="0" xfId="0" applyFont="1"/>
    <xf numFmtId="1" fontId="2" fillId="0" borderId="1" xfId="0" applyNumberFormat="1" applyFont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164" fontId="1" fillId="4" borderId="1" xfId="0" applyNumberFormat="1" applyFont="1" applyFill="1" applyBorder="1" applyAlignment="1">
      <alignment horizontal="center" wrapText="1"/>
    </xf>
    <xf numFmtId="0" fontId="1" fillId="5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164" fontId="1" fillId="5" borderId="1" xfId="0" applyNumberFormat="1" applyFont="1" applyFill="1" applyBorder="1" applyAlignment="1">
      <alignment horizont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CBR DE DISEÑO (PERCENTILES)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noFill/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'CBR DE DISEÑO (PERCENTILES) (2)'!$C$4:$C$13</c:f>
              <c:numCache>
                <c:formatCode>0.00</c:formatCode>
                <c:ptCount val="10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10</c:v>
                </c:pt>
                <c:pt idx="4">
                  <c:v>9</c:v>
                </c:pt>
                <c:pt idx="5">
                  <c:v>9</c:v>
                </c:pt>
                <c:pt idx="6">
                  <c:v>8</c:v>
                </c:pt>
                <c:pt idx="7">
                  <c:v>8</c:v>
                </c:pt>
                <c:pt idx="8">
                  <c:v>7</c:v>
                </c:pt>
                <c:pt idx="9">
                  <c:v>6</c:v>
                </c:pt>
              </c:numCache>
            </c:numRef>
          </c:xVal>
          <c:yVal>
            <c:numRef>
              <c:f>'CBR DE DISEÑO (PERCENTILES) (2)'!$E$4:$E$13</c:f>
              <c:numCache>
                <c:formatCode>0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49C-4AD3-8A14-56F1F8BB2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947288"/>
        <c:axId val="436944664"/>
      </c:scatterChart>
      <c:valAx>
        <c:axId val="436947288"/>
        <c:scaling>
          <c:orientation val="minMax"/>
          <c:max val="10"/>
          <c:min val="4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PE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436944664"/>
        <c:crosses val="autoZero"/>
        <c:crossBetween val="midCat"/>
        <c:majorUnit val="0.5"/>
      </c:valAx>
      <c:valAx>
        <c:axId val="43694466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PE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436947288"/>
        <c:crosses val="autoZero"/>
        <c:crossBetween val="midCat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CBR DE DISEÑO (PERCENTILES)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CBR DE DISEÑO (PERCENTILES)</c:v>
          </c:tx>
          <c:spPr>
            <a:ln w="28575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2">
                  <a:lumMod val="50000"/>
                </a:schemeClr>
              </a:solidFill>
              <a:ln w="28575">
                <a:noFill/>
              </a:ln>
              <a:effectLst/>
            </c:spPr>
          </c:marker>
          <c:xVal>
            <c:numRef>
              <c:f>'CBR DE DISEÑO (PERCENTILES)'!$C$4:$C$11</c:f>
              <c:numCache>
                <c:formatCode>0.0</c:formatCode>
                <c:ptCount val="8"/>
                <c:pt idx="0">
                  <c:v>9.9</c:v>
                </c:pt>
                <c:pt idx="1">
                  <c:v>9.6999999999999993</c:v>
                </c:pt>
                <c:pt idx="2">
                  <c:v>8.8000000000000007</c:v>
                </c:pt>
                <c:pt idx="3">
                  <c:v>8.6999999999999993</c:v>
                </c:pt>
                <c:pt idx="4">
                  <c:v>7</c:v>
                </c:pt>
                <c:pt idx="5">
                  <c:v>6.5</c:v>
                </c:pt>
                <c:pt idx="6">
                  <c:v>5</c:v>
                </c:pt>
                <c:pt idx="7">
                  <c:v>4.5</c:v>
                </c:pt>
              </c:numCache>
            </c:numRef>
          </c:xVal>
          <c:yVal>
            <c:numRef>
              <c:f>'CBR DE DISEÑO (PERCENTILES)'!$E$4:$E$11</c:f>
              <c:numCache>
                <c:formatCode>0</c:formatCode>
                <c:ptCount val="8"/>
                <c:pt idx="0">
                  <c:v>12.5</c:v>
                </c:pt>
                <c:pt idx="1">
                  <c:v>25</c:v>
                </c:pt>
                <c:pt idx="2">
                  <c:v>37.5</c:v>
                </c:pt>
                <c:pt idx="3">
                  <c:v>50</c:v>
                </c:pt>
                <c:pt idx="4">
                  <c:v>62.5</c:v>
                </c:pt>
                <c:pt idx="5">
                  <c:v>75</c:v>
                </c:pt>
                <c:pt idx="6">
                  <c:v>87.5</c:v>
                </c:pt>
                <c:pt idx="7">
                  <c:v>100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FF7-4425-8F3D-CE9704274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947288"/>
        <c:axId val="436944664"/>
      </c:scatterChart>
      <c:valAx>
        <c:axId val="436947288"/>
        <c:scaling>
          <c:orientation val="minMax"/>
          <c:max val="10"/>
          <c:min val="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MX"/>
                  <a:t>CBR(%)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PE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436944664"/>
        <c:crosses val="autoZero"/>
        <c:crossBetween val="midCat"/>
        <c:majorUnit val="0.5"/>
      </c:valAx>
      <c:valAx>
        <c:axId val="43694466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MX"/>
                  <a:t>PERCENTIL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PE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436947288"/>
        <c:crosses val="autoZero"/>
        <c:crossBetween val="midCat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257175</xdr:colOff>
      <xdr:row>1</xdr:row>
      <xdr:rowOff>114299</xdr:rowOff>
    </xdr:from>
    <xdr:to>
      <xdr:col>14</xdr:col>
      <xdr:colOff>408214</xdr:colOff>
      <xdr:row>24</xdr:row>
      <xdr:rowOff>54429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8DB8646-7B53-42B2-A3E0-DE89BE951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51289</xdr:colOff>
      <xdr:row>5</xdr:row>
      <xdr:rowOff>40821</xdr:rowOff>
    </xdr:from>
    <xdr:to>
      <xdr:col>10</xdr:col>
      <xdr:colOff>81643</xdr:colOff>
      <xdr:row>5</xdr:row>
      <xdr:rowOff>55894</xdr:rowOff>
    </xdr:to>
    <xdr:cxnSp macro="">
      <xdr:nvCxnSpPr>
        <xdr:cNvPr id="3" name="Conector recto 2">
          <a:extLst>
            <a:ext uri="{FF2B5EF4-FFF2-40B4-BE49-F238E27FC236}">
              <a16:creationId xmlns:a16="http://schemas.microsoft.com/office/drawing/2014/main" id="{AB6D4107-480E-4AED-9CE6-BAF26456309C}"/>
            </a:ext>
          </a:extLst>
        </xdr:cNvPr>
        <xdr:cNvCxnSpPr/>
      </xdr:nvCxnSpPr>
      <xdr:spPr>
        <a:xfrm flipV="1">
          <a:off x="7739325" y="1183821"/>
          <a:ext cx="3078354" cy="15073"/>
        </a:xfrm>
        <a:prstGeom prst="line">
          <a:avLst/>
        </a:prstGeom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90399</xdr:colOff>
      <xdr:row>5</xdr:row>
      <xdr:rowOff>16447</xdr:rowOff>
    </xdr:from>
    <xdr:to>
      <xdr:col>10</xdr:col>
      <xdr:colOff>122464</xdr:colOff>
      <xdr:row>21</xdr:row>
      <xdr:rowOff>122464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A6AB8CA-7960-4DDF-991E-FDEFDDE8C7D5}"/>
            </a:ext>
          </a:extLst>
        </xdr:cNvPr>
        <xdr:cNvCxnSpPr/>
      </xdr:nvCxnSpPr>
      <xdr:spPr>
        <a:xfrm>
          <a:off x="10826435" y="1159447"/>
          <a:ext cx="32065" cy="3535017"/>
        </a:xfrm>
        <a:prstGeom prst="line">
          <a:avLst/>
        </a:prstGeom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1021772</xdr:colOff>
      <xdr:row>25</xdr:row>
      <xdr:rowOff>86590</xdr:rowOff>
    </xdr:from>
    <xdr:to>
      <xdr:col>3</xdr:col>
      <xdr:colOff>27523</xdr:colOff>
      <xdr:row>31</xdr:row>
      <xdr:rowOff>34636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B538538-8E25-407A-95AB-628E308669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721" t="31727" r="40879" b="42938"/>
        <a:stretch/>
      </xdr:blipFill>
      <xdr:spPr>
        <a:xfrm>
          <a:off x="1021772" y="5039590"/>
          <a:ext cx="3787301" cy="10910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53068</xdr:colOff>
      <xdr:row>17</xdr:row>
      <xdr:rowOff>73476</xdr:rowOff>
    </xdr:from>
    <xdr:to>
      <xdr:col>4</xdr:col>
      <xdr:colOff>925286</xdr:colOff>
      <xdr:row>44</xdr:row>
      <xdr:rowOff>149679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E8E1797-4A72-4C6D-BEF3-7CF5FE5D436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802855</xdr:colOff>
      <xdr:row>28</xdr:row>
      <xdr:rowOff>92504</xdr:rowOff>
    </xdr:from>
    <xdr:to>
      <xdr:col>2</xdr:col>
      <xdr:colOff>1034143</xdr:colOff>
      <xdr:row>28</xdr:row>
      <xdr:rowOff>108857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ACFEDB2E-D47F-42DE-94AC-758227630A5C}"/>
            </a:ext>
          </a:extLst>
        </xdr:cNvPr>
        <xdr:cNvCxnSpPr/>
      </xdr:nvCxnSpPr>
      <xdr:spPr>
        <a:xfrm>
          <a:off x="802855" y="6011611"/>
          <a:ext cx="3306502" cy="16353"/>
        </a:xfrm>
        <a:prstGeom prst="line">
          <a:avLst/>
        </a:prstGeom>
        <a:ln w="25400" cap="flat" cmpd="sng" algn="ctr">
          <a:solidFill>
            <a:schemeClr val="accent1">
              <a:lumMod val="75000"/>
            </a:schemeClr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</xdr:col>
      <xdr:colOff>1020535</xdr:colOff>
      <xdr:row>28</xdr:row>
      <xdr:rowOff>122465</xdr:rowOff>
    </xdr:from>
    <xdr:to>
      <xdr:col>2</xdr:col>
      <xdr:colOff>1027043</xdr:colOff>
      <xdr:row>41</xdr:row>
      <xdr:rowOff>74543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9C4A2A0D-F5D7-4D34-8166-30D150F29058}"/>
            </a:ext>
          </a:extLst>
        </xdr:cNvPr>
        <xdr:cNvCxnSpPr/>
      </xdr:nvCxnSpPr>
      <xdr:spPr>
        <a:xfrm>
          <a:off x="4079741" y="6296906"/>
          <a:ext cx="6508" cy="2428578"/>
        </a:xfrm>
        <a:prstGeom prst="line">
          <a:avLst/>
        </a:prstGeom>
        <a:ln w="25400" cap="flat" cmpd="sng" algn="ctr">
          <a:solidFill>
            <a:schemeClr val="accent1">
              <a:lumMod val="75000"/>
            </a:schemeClr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0</xdr:col>
      <xdr:colOff>802821</xdr:colOff>
      <xdr:row>25</xdr:row>
      <xdr:rowOff>27214</xdr:rowOff>
    </xdr:from>
    <xdr:to>
      <xdr:col>2</xdr:col>
      <xdr:colOff>248478</xdr:colOff>
      <xdr:row>25</xdr:row>
      <xdr:rowOff>57978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87CEE602-B422-4803-8FD3-99F7178C1508}"/>
            </a:ext>
          </a:extLst>
        </xdr:cNvPr>
        <xdr:cNvCxnSpPr/>
      </xdr:nvCxnSpPr>
      <xdr:spPr>
        <a:xfrm>
          <a:off x="802821" y="5369497"/>
          <a:ext cx="2518505" cy="30764"/>
        </a:xfrm>
        <a:prstGeom prst="line">
          <a:avLst/>
        </a:prstGeom>
        <a:ln w="25400" cap="flat" cmpd="sng" algn="ctr">
          <a:solidFill>
            <a:schemeClr val="accent2">
              <a:lumMod val="75000"/>
            </a:schemeClr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</xdr:col>
      <xdr:colOff>231321</xdr:colOff>
      <xdr:row>25</xdr:row>
      <xdr:rowOff>27214</xdr:rowOff>
    </xdr:from>
    <xdr:to>
      <xdr:col>2</xdr:col>
      <xdr:colOff>231322</xdr:colOff>
      <xdr:row>41</xdr:row>
      <xdr:rowOff>81643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9025F798-FD8E-4AB0-9F58-D0344F20A3A5}"/>
            </a:ext>
          </a:extLst>
        </xdr:cNvPr>
        <xdr:cNvCxnSpPr/>
      </xdr:nvCxnSpPr>
      <xdr:spPr>
        <a:xfrm>
          <a:off x="3306535" y="5374821"/>
          <a:ext cx="1" cy="3102429"/>
        </a:xfrm>
        <a:prstGeom prst="line">
          <a:avLst/>
        </a:prstGeom>
        <a:ln w="25400" cap="flat" cmpd="sng" algn="ctr">
          <a:solidFill>
            <a:schemeClr val="accent2">
              <a:lumMod val="75000"/>
            </a:schemeClr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0</xdr:col>
      <xdr:colOff>789214</xdr:colOff>
      <xdr:row>22</xdr:row>
      <xdr:rowOff>95250</xdr:rowOff>
    </xdr:from>
    <xdr:to>
      <xdr:col>1</xdr:col>
      <xdr:colOff>435429</xdr:colOff>
      <xdr:row>22</xdr:row>
      <xdr:rowOff>95250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23DAE3E0-5B7B-45D2-BEBA-80A58C277D1D}"/>
            </a:ext>
          </a:extLst>
        </xdr:cNvPr>
        <xdr:cNvCxnSpPr/>
      </xdr:nvCxnSpPr>
      <xdr:spPr>
        <a:xfrm>
          <a:off x="789214" y="4871357"/>
          <a:ext cx="1020536" cy="0"/>
        </a:xfrm>
        <a:prstGeom prst="line">
          <a:avLst/>
        </a:prstGeom>
        <a:ln w="25400" cap="flat" cmpd="sng" algn="ctr">
          <a:solidFill>
            <a:schemeClr val="accent6">
              <a:lumMod val="75000"/>
            </a:schemeClr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</xdr:col>
      <xdr:colOff>408214</xdr:colOff>
      <xdr:row>22</xdr:row>
      <xdr:rowOff>81643</xdr:rowOff>
    </xdr:from>
    <xdr:to>
      <xdr:col>1</xdr:col>
      <xdr:colOff>435429</xdr:colOff>
      <xdr:row>41</xdr:row>
      <xdr:rowOff>108857</xdr:rowOff>
    </xdr:to>
    <xdr:cxnSp macro="">
      <xdr:nvCxnSpPr>
        <xdr:cNvPr id="22" name="Conector recto 21">
          <a:extLst>
            <a:ext uri="{FF2B5EF4-FFF2-40B4-BE49-F238E27FC236}">
              <a16:creationId xmlns:a16="http://schemas.microsoft.com/office/drawing/2014/main" id="{0AE5FCC9-5D34-4AAF-8208-BEA82A5E7BF6}"/>
            </a:ext>
          </a:extLst>
        </xdr:cNvPr>
        <xdr:cNvCxnSpPr/>
      </xdr:nvCxnSpPr>
      <xdr:spPr>
        <a:xfrm>
          <a:off x="1782535" y="4857750"/>
          <a:ext cx="27215" cy="3646714"/>
        </a:xfrm>
        <a:prstGeom prst="line">
          <a:avLst/>
        </a:prstGeom>
        <a:ln w="25400" cap="flat" cmpd="sng" algn="ctr">
          <a:solidFill>
            <a:schemeClr val="accent6">
              <a:lumMod val="75000"/>
            </a:schemeClr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</xdr:col>
      <xdr:colOff>491597</xdr:colOff>
      <xdr:row>36</xdr:row>
      <xdr:rowOff>19488</xdr:rowOff>
    </xdr:from>
    <xdr:to>
      <xdr:col>1</xdr:col>
      <xdr:colOff>754692</xdr:colOff>
      <xdr:row>40</xdr:row>
      <xdr:rowOff>48721</xdr:rowOff>
    </xdr:to>
    <xdr:sp macro="" textlink="">
      <xdr:nvSpPr>
        <xdr:cNvPr id="27" name="Rectángulo 26">
          <a:extLst>
            <a:ext uri="{FF2B5EF4-FFF2-40B4-BE49-F238E27FC236}">
              <a16:creationId xmlns:a16="http://schemas.microsoft.com/office/drawing/2014/main" id="{63A1176C-92B3-452B-8855-8FB0DB87E792}"/>
            </a:ext>
          </a:extLst>
        </xdr:cNvPr>
        <xdr:cNvSpPr/>
      </xdr:nvSpPr>
      <xdr:spPr>
        <a:xfrm rot="16200000">
          <a:off x="1602441" y="7978100"/>
          <a:ext cx="791233" cy="263095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9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P(87.5) = 5</a:t>
          </a:r>
        </a:p>
      </xdr:txBody>
    </xdr:sp>
    <xdr:clientData/>
  </xdr:twoCellAnchor>
  <xdr:twoCellAnchor>
    <xdr:from>
      <xdr:col>2</xdr:col>
      <xdr:colOff>297200</xdr:colOff>
      <xdr:row>36</xdr:row>
      <xdr:rowOff>34106</xdr:rowOff>
    </xdr:from>
    <xdr:to>
      <xdr:col>2</xdr:col>
      <xdr:colOff>560295</xdr:colOff>
      <xdr:row>40</xdr:row>
      <xdr:rowOff>63339</xdr:rowOff>
    </xdr:to>
    <xdr:sp macro="" textlink="">
      <xdr:nvSpPr>
        <xdr:cNvPr id="28" name="Rectángulo 27">
          <a:extLst>
            <a:ext uri="{FF2B5EF4-FFF2-40B4-BE49-F238E27FC236}">
              <a16:creationId xmlns:a16="http://schemas.microsoft.com/office/drawing/2014/main" id="{2E2D0D22-65FC-4078-BF29-492BE3B2D5F7}"/>
            </a:ext>
          </a:extLst>
        </xdr:cNvPr>
        <xdr:cNvSpPr/>
      </xdr:nvSpPr>
      <xdr:spPr>
        <a:xfrm rot="16200000">
          <a:off x="3105979" y="7992718"/>
          <a:ext cx="791233" cy="263095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9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P(75) = 6.5</a:t>
          </a:r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0.58931</cdr:x>
      <cdr:y>0.68491</cdr:y>
    </cdr:from>
    <cdr:to>
      <cdr:x>0.62671</cdr:x>
      <cdr:y>0.8365</cdr:y>
    </cdr:to>
    <cdr:sp macro="" textlink="">
      <cdr:nvSpPr>
        <cdr:cNvPr id="2" name="Rectángulo 1">
          <a:extLst xmlns:a="http://schemas.openxmlformats.org/drawingml/2006/main">
            <a:ext uri="{FF2B5EF4-FFF2-40B4-BE49-F238E27FC236}">
              <a16:creationId xmlns:a16="http://schemas.microsoft.com/office/drawing/2014/main" id="{2E2D0D22-65FC-4078-BF29-492BE3B2D5F7}"/>
            </a:ext>
          </a:extLst>
        </cdr:cNvPr>
        <cdr:cNvSpPr/>
      </cdr:nvSpPr>
      <cdr:spPr>
        <a:xfrm xmlns:a="http://schemas.openxmlformats.org/drawingml/2006/main" rot="16200000">
          <a:off x="3882527" y="3839086"/>
          <a:ext cx="791233" cy="263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9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P(60) = 7.3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696802</xdr:colOff>
      <xdr:row>1</xdr:row>
      <xdr:rowOff>46862</xdr:rowOff>
    </xdr:from>
    <xdr:to>
      <xdr:col>21</xdr:col>
      <xdr:colOff>472684</xdr:colOff>
      <xdr:row>17</xdr:row>
      <xdr:rowOff>35656</xdr:rowOff>
    </xdr:to>
    <xdr:grpSp>
      <xdr:nvGrpSpPr>
        <xdr:cNvPr id="22" name="Grupo 21">
          <a:extLst>
            <a:ext uri="{FF2B5EF4-FFF2-40B4-BE49-F238E27FC236}">
              <a16:creationId xmlns:a16="http://schemas.microsoft.com/office/drawing/2014/main" id="{C9CE358F-D5F3-4280-963B-E9FF354D9F8F}"/>
            </a:ext>
          </a:extLst>
        </xdr:cNvPr>
        <xdr:cNvGrpSpPr/>
      </xdr:nvGrpSpPr>
      <xdr:grpSpPr>
        <a:xfrm>
          <a:off x="10779695" y="237362"/>
          <a:ext cx="5871882" cy="3118437"/>
          <a:chOff x="1918472" y="971653"/>
          <a:chExt cx="5857116" cy="3036794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7AA1ACF1-7E80-4066-B4B7-8D25F431E5A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5742" t="15280" r="8991" b="6158"/>
          <a:stretch/>
        </xdr:blipFill>
        <xdr:spPr>
          <a:xfrm>
            <a:off x="1918472" y="971653"/>
            <a:ext cx="5857116" cy="3036794"/>
          </a:xfrm>
          <a:prstGeom prst="rect">
            <a:avLst/>
          </a:prstGeom>
        </xdr:spPr>
      </xdr:pic>
      <xdr:cxnSp macro="">
        <xdr:nvCxnSpPr>
          <xdr:cNvPr id="4" name="Conector recto 3">
            <a:extLst>
              <a:ext uri="{FF2B5EF4-FFF2-40B4-BE49-F238E27FC236}">
                <a16:creationId xmlns:a16="http://schemas.microsoft.com/office/drawing/2014/main" id="{6DDE55CC-9B28-463F-9561-D5D49EFE5D0C}"/>
              </a:ext>
            </a:extLst>
          </xdr:cNvPr>
          <xdr:cNvCxnSpPr/>
        </xdr:nvCxnSpPr>
        <xdr:spPr>
          <a:xfrm flipH="1" flipV="1">
            <a:off x="6687602" y="2653393"/>
            <a:ext cx="3401" cy="836839"/>
          </a:xfrm>
          <a:prstGeom prst="line">
            <a:avLst/>
          </a:prstGeom>
        </xdr:spPr>
        <xdr:style>
          <a:lnRef idx="3">
            <a:schemeClr val="accent2"/>
          </a:lnRef>
          <a:fillRef idx="0">
            <a:schemeClr val="accent2"/>
          </a:fillRef>
          <a:effectRef idx="2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" name="Conector recto 5">
            <a:extLst>
              <a:ext uri="{FF2B5EF4-FFF2-40B4-BE49-F238E27FC236}">
                <a16:creationId xmlns:a16="http://schemas.microsoft.com/office/drawing/2014/main" id="{709C81E0-850D-4CB1-BFD7-DA896FD9E8E3}"/>
              </a:ext>
            </a:extLst>
          </xdr:cNvPr>
          <xdr:cNvCxnSpPr/>
        </xdr:nvCxnSpPr>
        <xdr:spPr>
          <a:xfrm>
            <a:off x="2483304" y="2752046"/>
            <a:ext cx="4321435" cy="1218"/>
          </a:xfrm>
          <a:prstGeom prst="line">
            <a:avLst/>
          </a:prstGeom>
        </xdr:spPr>
        <xdr:style>
          <a:lnRef idx="3">
            <a:schemeClr val="accent2"/>
          </a:lnRef>
          <a:fillRef idx="0">
            <a:schemeClr val="accent2"/>
          </a:fillRef>
          <a:effectRef idx="2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103908</xdr:colOff>
      <xdr:row>18</xdr:row>
      <xdr:rowOff>17318</xdr:rowOff>
    </xdr:from>
    <xdr:to>
      <xdr:col>21</xdr:col>
      <xdr:colOff>479815</xdr:colOff>
      <xdr:row>32</xdr:row>
      <xdr:rowOff>121228</xdr:rowOff>
    </xdr:to>
    <xdr:grpSp>
      <xdr:nvGrpSpPr>
        <xdr:cNvPr id="23" name="Grupo 22">
          <a:extLst>
            <a:ext uri="{FF2B5EF4-FFF2-40B4-BE49-F238E27FC236}">
              <a16:creationId xmlns:a16="http://schemas.microsoft.com/office/drawing/2014/main" id="{3A0621F7-F057-4FCA-80FC-3B9C7833AEDA}"/>
            </a:ext>
          </a:extLst>
        </xdr:cNvPr>
        <xdr:cNvGrpSpPr/>
      </xdr:nvGrpSpPr>
      <xdr:grpSpPr>
        <a:xfrm>
          <a:off x="10948801" y="3527961"/>
          <a:ext cx="5709907" cy="2770910"/>
          <a:chOff x="9386454" y="1212273"/>
          <a:chExt cx="5709907" cy="2770910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8A6ADC08-80E8-4F2D-BAD3-8F51105C9AC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7949" t="18242" r="7511" b="8788"/>
          <a:stretch/>
        </xdr:blipFill>
        <xdr:spPr>
          <a:xfrm>
            <a:off x="9386454" y="1212273"/>
            <a:ext cx="5709907" cy="2770910"/>
          </a:xfrm>
          <a:prstGeom prst="rect">
            <a:avLst/>
          </a:prstGeom>
        </xdr:spPr>
      </xdr:pic>
      <xdr:cxnSp macro="">
        <xdr:nvCxnSpPr>
          <xdr:cNvPr id="11" name="Conector recto 10">
            <a:extLst>
              <a:ext uri="{FF2B5EF4-FFF2-40B4-BE49-F238E27FC236}">
                <a16:creationId xmlns:a16="http://schemas.microsoft.com/office/drawing/2014/main" id="{1514E908-E0AB-44C2-8346-0049334CF230}"/>
              </a:ext>
            </a:extLst>
          </xdr:cNvPr>
          <xdr:cNvCxnSpPr/>
        </xdr:nvCxnSpPr>
        <xdr:spPr>
          <a:xfrm flipH="1" flipV="1">
            <a:off x="13780959" y="2710714"/>
            <a:ext cx="7923" cy="716080"/>
          </a:xfrm>
          <a:prstGeom prst="line">
            <a:avLst/>
          </a:prstGeom>
        </xdr:spPr>
        <xdr:style>
          <a:lnRef idx="3">
            <a:schemeClr val="accent2"/>
          </a:lnRef>
          <a:fillRef idx="0">
            <a:schemeClr val="accent2"/>
          </a:fillRef>
          <a:effectRef idx="2">
            <a:schemeClr val="accent2"/>
          </a:effectRef>
          <a:fontRef idx="minor">
            <a:schemeClr val="tx1"/>
          </a:fontRef>
        </xdr:style>
      </xdr:cxnSp>
      <xdr:cxnSp macro="">
        <xdr:nvCxnSpPr>
          <xdr:cNvPr id="12" name="Conector recto 11">
            <a:extLst>
              <a:ext uri="{FF2B5EF4-FFF2-40B4-BE49-F238E27FC236}">
                <a16:creationId xmlns:a16="http://schemas.microsoft.com/office/drawing/2014/main" id="{75B3DF70-738D-4FF9-A14A-7DA7CA4B6669}"/>
              </a:ext>
            </a:extLst>
          </xdr:cNvPr>
          <xdr:cNvCxnSpPr/>
        </xdr:nvCxnSpPr>
        <xdr:spPr>
          <a:xfrm>
            <a:off x="9754364" y="2718917"/>
            <a:ext cx="4020137" cy="4712"/>
          </a:xfrm>
          <a:prstGeom prst="line">
            <a:avLst/>
          </a:prstGeom>
        </xdr:spPr>
        <xdr:style>
          <a:lnRef idx="3">
            <a:schemeClr val="accent2"/>
          </a:lnRef>
          <a:fillRef idx="0">
            <a:schemeClr val="accent2"/>
          </a:fillRef>
          <a:effectRef idx="2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173182</xdr:colOff>
      <xdr:row>33</xdr:row>
      <xdr:rowOff>69271</xdr:rowOff>
    </xdr:from>
    <xdr:to>
      <xdr:col>21</xdr:col>
      <xdr:colOff>329046</xdr:colOff>
      <xdr:row>49</xdr:row>
      <xdr:rowOff>138544</xdr:rowOff>
    </xdr:to>
    <xdr:grpSp>
      <xdr:nvGrpSpPr>
        <xdr:cNvPr id="24" name="Grupo 23">
          <a:extLst>
            <a:ext uri="{FF2B5EF4-FFF2-40B4-BE49-F238E27FC236}">
              <a16:creationId xmlns:a16="http://schemas.microsoft.com/office/drawing/2014/main" id="{7F2C1DC5-06B4-4A31-B806-F1B5EA916DF2}"/>
            </a:ext>
          </a:extLst>
        </xdr:cNvPr>
        <xdr:cNvGrpSpPr/>
      </xdr:nvGrpSpPr>
      <xdr:grpSpPr>
        <a:xfrm>
          <a:off x="11018075" y="6437414"/>
          <a:ext cx="5489864" cy="3117273"/>
          <a:chOff x="16580427" y="1141701"/>
          <a:chExt cx="5178137" cy="2857500"/>
        </a:xfrm>
      </xdr:grpSpPr>
      <xdr:pic>
        <xdr:nvPicPr>
          <xdr:cNvPr id="19" name="Imagen 18">
            <a:extLst>
              <a:ext uri="{FF2B5EF4-FFF2-40B4-BE49-F238E27FC236}">
                <a16:creationId xmlns:a16="http://schemas.microsoft.com/office/drawing/2014/main" id="{0A87D37A-4FC9-498C-A736-A979B257033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12871" t="17254" r="11149" b="8169"/>
          <a:stretch/>
        </xdr:blipFill>
        <xdr:spPr>
          <a:xfrm>
            <a:off x="16580427" y="1141701"/>
            <a:ext cx="5178137" cy="2857500"/>
          </a:xfrm>
          <a:prstGeom prst="rect">
            <a:avLst/>
          </a:prstGeom>
        </xdr:spPr>
      </xdr:pic>
      <xdr:cxnSp macro="">
        <xdr:nvCxnSpPr>
          <xdr:cNvPr id="20" name="Conector recto 19">
            <a:extLst>
              <a:ext uri="{FF2B5EF4-FFF2-40B4-BE49-F238E27FC236}">
                <a16:creationId xmlns:a16="http://schemas.microsoft.com/office/drawing/2014/main" id="{783B3261-0C2D-4439-91A9-0AF1D6E0F410}"/>
              </a:ext>
            </a:extLst>
          </xdr:cNvPr>
          <xdr:cNvCxnSpPr/>
        </xdr:nvCxnSpPr>
        <xdr:spPr>
          <a:xfrm flipH="1" flipV="1">
            <a:off x="20680762" y="2716385"/>
            <a:ext cx="7923" cy="716080"/>
          </a:xfrm>
          <a:prstGeom prst="line">
            <a:avLst/>
          </a:prstGeom>
        </xdr:spPr>
        <xdr:style>
          <a:lnRef idx="3">
            <a:schemeClr val="accent2"/>
          </a:lnRef>
          <a:fillRef idx="0">
            <a:schemeClr val="accent2"/>
          </a:fillRef>
          <a:effectRef idx="2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1" name="Conector recto 20">
            <a:extLst>
              <a:ext uri="{FF2B5EF4-FFF2-40B4-BE49-F238E27FC236}">
                <a16:creationId xmlns:a16="http://schemas.microsoft.com/office/drawing/2014/main" id="{4A5333E4-9B5E-4BC7-8490-171ED5C4439A}"/>
              </a:ext>
            </a:extLst>
          </xdr:cNvPr>
          <xdr:cNvCxnSpPr/>
        </xdr:nvCxnSpPr>
        <xdr:spPr>
          <a:xfrm>
            <a:off x="16684246" y="2756872"/>
            <a:ext cx="4020137" cy="4712"/>
          </a:xfrm>
          <a:prstGeom prst="line">
            <a:avLst/>
          </a:prstGeom>
        </xdr:spPr>
        <xdr:style>
          <a:lnRef idx="3">
            <a:schemeClr val="accent2"/>
          </a:lnRef>
          <a:fillRef idx="0">
            <a:schemeClr val="accent2"/>
          </a:fillRef>
          <a:effectRef idx="2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5</xdr:col>
      <xdr:colOff>570737</xdr:colOff>
      <xdr:row>11</xdr:row>
      <xdr:rowOff>94870</xdr:rowOff>
    </xdr:from>
    <xdr:to>
      <xdr:col>11</xdr:col>
      <xdr:colOff>461095</xdr:colOff>
      <xdr:row>25</xdr:row>
      <xdr:rowOff>118682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5FA91774-7B87-4C22-9F08-2E6A406860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0067" t="24742" r="35387" b="16982"/>
        <a:stretch/>
      </xdr:blipFill>
      <xdr:spPr>
        <a:xfrm>
          <a:off x="5315919" y="4285870"/>
          <a:ext cx="4462358" cy="2690812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84116</xdr:colOff>
      <xdr:row>11</xdr:row>
      <xdr:rowOff>3712</xdr:rowOff>
    </xdr:from>
    <xdr:to>
      <xdr:col>5</xdr:col>
      <xdr:colOff>159977</xdr:colOff>
      <xdr:row>26</xdr:row>
      <xdr:rowOff>138545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8E630702-B49B-42CD-8B99-A3719C94DE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0250" t="21487" r="36119" b="8191"/>
        <a:stretch/>
      </xdr:blipFill>
      <xdr:spPr>
        <a:xfrm>
          <a:off x="846116" y="4194712"/>
          <a:ext cx="4059043" cy="2992333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0</xdr:col>
      <xdr:colOff>862853</xdr:colOff>
      <xdr:row>6</xdr:row>
      <xdr:rowOff>112059</xdr:rowOff>
    </xdr:from>
    <xdr:to>
      <xdr:col>2</xdr:col>
      <xdr:colOff>589359</xdr:colOff>
      <xdr:row>6</xdr:row>
      <xdr:rowOff>119062</xdr:rowOff>
    </xdr:to>
    <xdr:cxnSp macro="">
      <xdr:nvCxnSpPr>
        <xdr:cNvPr id="29" name="Conector recto de flecha 28">
          <a:extLst>
            <a:ext uri="{FF2B5EF4-FFF2-40B4-BE49-F238E27FC236}">
              <a16:creationId xmlns:a16="http://schemas.microsoft.com/office/drawing/2014/main" id="{A4015DD5-1DBB-409E-AF32-1021E6FBB949}"/>
            </a:ext>
          </a:extLst>
        </xdr:cNvPr>
        <xdr:cNvCxnSpPr/>
      </xdr:nvCxnSpPr>
      <xdr:spPr>
        <a:xfrm>
          <a:off x="1624853" y="3350559"/>
          <a:ext cx="1429100" cy="7003"/>
        </a:xfrm>
        <a:prstGeom prst="straightConnector1">
          <a:avLst/>
        </a:prstGeom>
        <a:ln>
          <a:tailEnd type="triangle"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488156</xdr:colOff>
      <xdr:row>7</xdr:row>
      <xdr:rowOff>113109</xdr:rowOff>
    </xdr:from>
    <xdr:to>
      <xdr:col>2</xdr:col>
      <xdr:colOff>702468</xdr:colOff>
      <xdr:row>7</xdr:row>
      <xdr:rowOff>113110</xdr:rowOff>
    </xdr:to>
    <xdr:cxnSp macro="">
      <xdr:nvCxnSpPr>
        <xdr:cNvPr id="31" name="Conector recto de flecha 30">
          <a:extLst>
            <a:ext uri="{FF2B5EF4-FFF2-40B4-BE49-F238E27FC236}">
              <a16:creationId xmlns:a16="http://schemas.microsoft.com/office/drawing/2014/main" id="{E5F4E339-56AC-4AFD-A123-811240E9FB63}"/>
            </a:ext>
          </a:extLst>
        </xdr:cNvPr>
        <xdr:cNvCxnSpPr/>
      </xdr:nvCxnSpPr>
      <xdr:spPr>
        <a:xfrm flipV="1">
          <a:off x="2190750" y="3542109"/>
          <a:ext cx="976312" cy="1"/>
        </a:xfrm>
        <a:prstGeom prst="straightConnector1">
          <a:avLst/>
        </a:prstGeom>
        <a:ln>
          <a:tailEnd type="triangle"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H24"/>
  <sheetViews>
    <sheetView zoomScale="70" zoomScaleNormal="70" workbookViewId="0">
      <selection activeCell="C24" sqref="C24"/>
    </sheetView>
  </sheetViews>
  <sheetFormatPr baseColWidth="10" defaultRowHeight="15" x14ac:dyDescent="0.25"/>
  <cols>
    <col min="1" max="1" width="16.85546875" customWidth="1"/>
    <col min="2" max="2" width="25.42578125" customWidth="1"/>
    <col min="3" max="3" width="29.42578125" customWidth="1"/>
    <col min="4" max="4" width="16.85546875" customWidth="1"/>
    <col min="5" max="5" width="15.140625" customWidth="1"/>
  </cols>
  <sheetData>
    <row r="3" spans="1:5" ht="30" x14ac:dyDescent="0.25">
      <c r="A3" s="1" t="s">
        <v>18</v>
      </c>
      <c r="B3" s="1" t="s">
        <v>8</v>
      </c>
      <c r="C3" s="1" t="s">
        <v>4</v>
      </c>
      <c r="D3" s="1" t="s">
        <v>5</v>
      </c>
      <c r="E3" s="1" t="s">
        <v>6</v>
      </c>
    </row>
    <row r="4" spans="1:5" x14ac:dyDescent="0.25">
      <c r="A4" s="2" t="s">
        <v>50</v>
      </c>
      <c r="B4" s="2">
        <v>8</v>
      </c>
      <c r="C4" s="7">
        <v>13</v>
      </c>
      <c r="D4" s="2">
        <v>1</v>
      </c>
      <c r="E4" s="4">
        <f>D4/$D$13*100</f>
        <v>10</v>
      </c>
    </row>
    <row r="5" spans="1:5" x14ac:dyDescent="0.25">
      <c r="A5" s="2" t="s">
        <v>51</v>
      </c>
      <c r="B5" s="2">
        <v>11</v>
      </c>
      <c r="C5" s="7">
        <v>12</v>
      </c>
      <c r="D5" s="2">
        <v>2</v>
      </c>
      <c r="E5" s="4">
        <f t="shared" ref="E5:E13" si="0">D5/$D$13*100</f>
        <v>20</v>
      </c>
    </row>
    <row r="6" spans="1:5" x14ac:dyDescent="0.25">
      <c r="A6" s="2" t="s">
        <v>52</v>
      </c>
      <c r="B6" s="2">
        <v>10</v>
      </c>
      <c r="C6" s="7">
        <v>11</v>
      </c>
      <c r="D6" s="2">
        <v>3</v>
      </c>
      <c r="E6" s="4">
        <f t="shared" si="0"/>
        <v>30</v>
      </c>
    </row>
    <row r="7" spans="1:5" x14ac:dyDescent="0.25">
      <c r="A7" s="2" t="s">
        <v>53</v>
      </c>
      <c r="B7" s="2">
        <v>9</v>
      </c>
      <c r="C7" s="7">
        <v>10</v>
      </c>
      <c r="D7" s="2">
        <v>4</v>
      </c>
      <c r="E7" s="4">
        <f t="shared" si="0"/>
        <v>40</v>
      </c>
    </row>
    <row r="8" spans="1:5" x14ac:dyDescent="0.25">
      <c r="A8" s="2" t="s">
        <v>54</v>
      </c>
      <c r="B8" s="2">
        <v>12</v>
      </c>
      <c r="C8" s="7">
        <v>9</v>
      </c>
      <c r="D8" s="2">
        <v>5</v>
      </c>
      <c r="E8" s="4">
        <f t="shared" si="0"/>
        <v>50</v>
      </c>
    </row>
    <row r="9" spans="1:5" x14ac:dyDescent="0.25">
      <c r="A9" s="2" t="s">
        <v>55</v>
      </c>
      <c r="B9" s="2">
        <v>13</v>
      </c>
      <c r="C9" s="7">
        <v>9</v>
      </c>
      <c r="D9" s="2">
        <v>6</v>
      </c>
      <c r="E9" s="4">
        <f t="shared" si="0"/>
        <v>60</v>
      </c>
    </row>
    <row r="10" spans="1:5" x14ac:dyDescent="0.25">
      <c r="A10" s="2" t="s">
        <v>56</v>
      </c>
      <c r="B10" s="2">
        <v>7</v>
      </c>
      <c r="C10" s="6">
        <v>8</v>
      </c>
      <c r="D10" s="2">
        <v>7</v>
      </c>
      <c r="E10" s="4">
        <f t="shared" si="0"/>
        <v>70</v>
      </c>
    </row>
    <row r="11" spans="1:5" x14ac:dyDescent="0.25">
      <c r="A11" s="2" t="s">
        <v>57</v>
      </c>
      <c r="B11" s="2">
        <v>6</v>
      </c>
      <c r="C11" s="7">
        <v>8</v>
      </c>
      <c r="D11" s="2">
        <v>8</v>
      </c>
      <c r="E11" s="4">
        <f t="shared" si="0"/>
        <v>80</v>
      </c>
    </row>
    <row r="12" spans="1:5" x14ac:dyDescent="0.25">
      <c r="A12" s="2" t="s">
        <v>58</v>
      </c>
      <c r="B12" s="2">
        <v>8</v>
      </c>
      <c r="C12" s="7">
        <v>7</v>
      </c>
      <c r="D12" s="2">
        <v>9</v>
      </c>
      <c r="E12" s="4">
        <f t="shared" si="0"/>
        <v>90</v>
      </c>
    </row>
    <row r="13" spans="1:5" x14ac:dyDescent="0.25">
      <c r="A13" s="2" t="s">
        <v>59</v>
      </c>
      <c r="B13" s="5">
        <v>9</v>
      </c>
      <c r="C13" s="7">
        <v>6</v>
      </c>
      <c r="D13" s="2">
        <v>10</v>
      </c>
      <c r="E13" s="4">
        <f t="shared" si="0"/>
        <v>100</v>
      </c>
    </row>
    <row r="15" spans="1:5" ht="45" x14ac:dyDescent="0.25">
      <c r="B15" s="1" t="s">
        <v>0</v>
      </c>
      <c r="C15" s="1" t="s">
        <v>7</v>
      </c>
      <c r="D15" s="1" t="s">
        <v>9</v>
      </c>
    </row>
    <row r="16" spans="1:5" x14ac:dyDescent="0.25">
      <c r="B16" s="2" t="s">
        <v>1</v>
      </c>
      <c r="C16" s="2">
        <v>60</v>
      </c>
      <c r="D16" s="3"/>
    </row>
    <row r="17" spans="2:8" x14ac:dyDescent="0.25">
      <c r="B17" s="2" t="s">
        <v>2</v>
      </c>
      <c r="C17" s="2">
        <v>75</v>
      </c>
      <c r="D17" s="3"/>
    </row>
    <row r="18" spans="2:8" x14ac:dyDescent="0.25">
      <c r="B18" s="2" t="s">
        <v>3</v>
      </c>
      <c r="C18" s="2">
        <v>87.5</v>
      </c>
      <c r="D18" s="3">
        <v>7</v>
      </c>
    </row>
    <row r="20" spans="2:8" x14ac:dyDescent="0.25">
      <c r="H20">
        <v>5.0599999999999996</v>
      </c>
    </row>
    <row r="21" spans="2:8" x14ac:dyDescent="0.25">
      <c r="B21" s="1" t="s">
        <v>19</v>
      </c>
      <c r="C21" s="8">
        <v>10000000</v>
      </c>
    </row>
    <row r="22" spans="2:8" x14ac:dyDescent="0.25">
      <c r="B22" s="9" t="s">
        <v>20</v>
      </c>
      <c r="C22" s="10">
        <v>7</v>
      </c>
    </row>
    <row r="23" spans="2:8" x14ac:dyDescent="0.25">
      <c r="B23" s="9" t="s">
        <v>22</v>
      </c>
      <c r="C23" s="10">
        <f>D18*1500</f>
        <v>10500</v>
      </c>
      <c r="D23" t="s">
        <v>21</v>
      </c>
    </row>
    <row r="24" spans="2:8" x14ac:dyDescent="0.25">
      <c r="B24" s="9" t="s">
        <v>22</v>
      </c>
      <c r="C24" s="11">
        <f>C23*0.00689476</f>
        <v>72.394980000000004</v>
      </c>
      <c r="D24" t="s">
        <v>23</v>
      </c>
    </row>
  </sheetData>
  <sortState xmlns:xlrd2="http://schemas.microsoft.com/office/spreadsheetml/2017/richdata2" ref="C4:C13">
    <sortCondition descending="1" ref="C4"/>
  </sortState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6"/>
  <sheetViews>
    <sheetView showGridLines="0" tabSelected="1" zoomScale="90" zoomScaleNormal="90" workbookViewId="0">
      <selection activeCell="H28" sqref="H28"/>
    </sheetView>
  </sheetViews>
  <sheetFormatPr baseColWidth="10" defaultRowHeight="15" x14ac:dyDescent="0.25"/>
  <cols>
    <col min="1" max="1" width="20.5703125" customWidth="1"/>
    <col min="2" max="2" width="25.42578125" customWidth="1"/>
    <col min="3" max="3" width="29.42578125" customWidth="1"/>
    <col min="4" max="4" width="16.85546875" customWidth="1"/>
    <col min="5" max="5" width="15.140625" customWidth="1"/>
  </cols>
  <sheetData>
    <row r="1" spans="1:5" ht="36" customHeight="1" x14ac:dyDescent="0.25">
      <c r="A1" s="27" t="s">
        <v>60</v>
      </c>
      <c r="B1" s="28"/>
      <c r="C1" s="28"/>
      <c r="D1" s="28"/>
      <c r="E1" s="29"/>
    </row>
    <row r="3" spans="1:5" ht="30" x14ac:dyDescent="0.25">
      <c r="A3" s="17" t="s">
        <v>18</v>
      </c>
      <c r="B3" s="17" t="s">
        <v>61</v>
      </c>
      <c r="C3" s="17" t="s">
        <v>4</v>
      </c>
      <c r="D3" s="17" t="s">
        <v>5</v>
      </c>
      <c r="E3" s="17" t="s">
        <v>6</v>
      </c>
    </row>
    <row r="4" spans="1:5" x14ac:dyDescent="0.25">
      <c r="A4" s="2" t="s">
        <v>10</v>
      </c>
      <c r="B4" s="2">
        <v>7</v>
      </c>
      <c r="C4" s="14">
        <v>9.9</v>
      </c>
      <c r="D4" s="2">
        <v>1</v>
      </c>
      <c r="E4" s="4">
        <f>D4/$D$11*100</f>
        <v>12.5</v>
      </c>
    </row>
    <row r="5" spans="1:5" x14ac:dyDescent="0.25">
      <c r="A5" s="2" t="s">
        <v>11</v>
      </c>
      <c r="B5" s="2">
        <v>5</v>
      </c>
      <c r="C5" s="15">
        <v>9.6999999999999993</v>
      </c>
      <c r="D5" s="2">
        <v>2</v>
      </c>
      <c r="E5" s="4">
        <f>D5/$D$11*100</f>
        <v>25</v>
      </c>
    </row>
    <row r="6" spans="1:5" x14ac:dyDescent="0.25">
      <c r="A6" s="2" t="s">
        <v>12</v>
      </c>
      <c r="B6" s="2">
        <v>6.5</v>
      </c>
      <c r="C6" s="15">
        <v>8.8000000000000007</v>
      </c>
      <c r="D6" s="2">
        <v>3</v>
      </c>
      <c r="E6" s="4">
        <f t="shared" ref="E6:E10" si="0">D6/$D$11*100</f>
        <v>37.5</v>
      </c>
    </row>
    <row r="7" spans="1:5" x14ac:dyDescent="0.25">
      <c r="A7" s="2" t="s">
        <v>13</v>
      </c>
      <c r="B7" s="2">
        <v>8.8000000000000007</v>
      </c>
      <c r="C7" s="15">
        <v>8.6999999999999993</v>
      </c>
      <c r="D7" s="2">
        <v>4</v>
      </c>
      <c r="E7" s="4">
        <f t="shared" si="0"/>
        <v>50</v>
      </c>
    </row>
    <row r="8" spans="1:5" x14ac:dyDescent="0.25">
      <c r="A8" s="2" t="s">
        <v>14</v>
      </c>
      <c r="B8" s="2">
        <v>9.6999999999999993</v>
      </c>
      <c r="C8" s="16">
        <v>7</v>
      </c>
      <c r="D8" s="1">
        <v>5</v>
      </c>
      <c r="E8" s="13">
        <f t="shared" si="0"/>
        <v>62.5</v>
      </c>
    </row>
    <row r="9" spans="1:5" x14ac:dyDescent="0.25">
      <c r="A9" s="2" t="s">
        <v>15</v>
      </c>
      <c r="B9" s="2">
        <v>8.6999999999999993</v>
      </c>
      <c r="C9" s="16">
        <v>6.5</v>
      </c>
      <c r="D9" s="1">
        <v>6</v>
      </c>
      <c r="E9" s="13">
        <f t="shared" si="0"/>
        <v>75</v>
      </c>
    </row>
    <row r="10" spans="1:5" x14ac:dyDescent="0.25">
      <c r="A10" s="2" t="s">
        <v>16</v>
      </c>
      <c r="B10" s="2">
        <v>4.5</v>
      </c>
      <c r="C10" s="16">
        <v>5</v>
      </c>
      <c r="D10" s="1">
        <v>7</v>
      </c>
      <c r="E10" s="13">
        <f t="shared" si="0"/>
        <v>87.5</v>
      </c>
    </row>
    <row r="11" spans="1:5" x14ac:dyDescent="0.25">
      <c r="A11" s="5" t="s">
        <v>17</v>
      </c>
      <c r="B11" s="5">
        <v>9.9</v>
      </c>
      <c r="C11" s="16">
        <v>4.5</v>
      </c>
      <c r="D11" s="1">
        <v>8</v>
      </c>
      <c r="E11" s="13">
        <f>D11/$D$11*100</f>
        <v>100</v>
      </c>
    </row>
    <row r="13" spans="1:5" ht="30" x14ac:dyDescent="0.25">
      <c r="A13" s="17" t="s">
        <v>0</v>
      </c>
      <c r="B13" s="17" t="s">
        <v>7</v>
      </c>
      <c r="C13" s="17" t="s">
        <v>62</v>
      </c>
    </row>
    <row r="14" spans="1:5" x14ac:dyDescent="0.25">
      <c r="A14" s="18" t="s">
        <v>1</v>
      </c>
      <c r="B14" s="19">
        <v>60</v>
      </c>
      <c r="C14" s="20">
        <f>C7+((B14-E7)/(E8-E7))*(C8-C7)</f>
        <v>7.34</v>
      </c>
    </row>
    <row r="15" spans="1:5" x14ac:dyDescent="0.25">
      <c r="A15" s="21" t="s">
        <v>2</v>
      </c>
      <c r="B15" s="22">
        <v>75</v>
      </c>
      <c r="C15" s="23">
        <f>C8+((B15-E8)/(E9-E8))*(C9-C8)</f>
        <v>6.5</v>
      </c>
    </row>
    <row r="16" spans="1:5" x14ac:dyDescent="0.25">
      <c r="A16" s="24" t="s">
        <v>3</v>
      </c>
      <c r="B16" s="25">
        <v>87.5</v>
      </c>
      <c r="C16" s="26">
        <f>C9+((B16-E9)/(E10-E9))*(C10-C9)</f>
        <v>5</v>
      </c>
    </row>
  </sheetData>
  <sortState xmlns:xlrd2="http://schemas.microsoft.com/office/spreadsheetml/2017/richdata2" ref="C4:C11">
    <sortCondition descending="1" ref="C4"/>
  </sortState>
  <mergeCells count="1">
    <mergeCell ref="A1:E1"/>
  </mergeCells>
  <pageMargins left="0.7" right="0.7" top="0.75" bottom="0.75" header="0.3" footer="0.3"/>
  <pageSetup paperSize="9" scale="81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46"/>
  <sheetViews>
    <sheetView view="pageBreakPreview" topLeftCell="A28" zoomScale="70" zoomScaleNormal="10" zoomScaleSheetLayoutView="70" workbookViewId="0">
      <selection activeCell="E6" sqref="E6"/>
    </sheetView>
  </sheetViews>
  <sheetFormatPr baseColWidth="10" defaultRowHeight="15" x14ac:dyDescent="0.25"/>
  <cols>
    <col min="1" max="1" width="14.140625" customWidth="1"/>
  </cols>
  <sheetData>
    <row r="1" spans="1:13" x14ac:dyDescent="0.25">
      <c r="A1" s="30" t="s">
        <v>49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</row>
    <row r="2" spans="1:13" ht="21.75" customHeight="1" x14ac:dyDescent="0.25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</row>
    <row r="6" spans="1:13" x14ac:dyDescent="0.25">
      <c r="A6" s="12" t="s">
        <v>38</v>
      </c>
    </row>
    <row r="7" spans="1:13" x14ac:dyDescent="0.25">
      <c r="A7" t="s">
        <v>39</v>
      </c>
      <c r="D7" t="s">
        <v>42</v>
      </c>
    </row>
    <row r="8" spans="1:13" x14ac:dyDescent="0.25">
      <c r="A8" t="s">
        <v>40</v>
      </c>
      <c r="D8" t="s">
        <v>43</v>
      </c>
    </row>
    <row r="9" spans="1:13" x14ac:dyDescent="0.25">
      <c r="A9" t="s">
        <v>41</v>
      </c>
    </row>
    <row r="10" spans="1:13" x14ac:dyDescent="0.25">
      <c r="A10" t="s">
        <v>48</v>
      </c>
    </row>
    <row r="29" spans="1:4" x14ac:dyDescent="0.25">
      <c r="A29" t="s">
        <v>24</v>
      </c>
      <c r="B29">
        <v>400</v>
      </c>
      <c r="C29" t="s">
        <v>26</v>
      </c>
      <c r="D29" t="s">
        <v>44</v>
      </c>
    </row>
    <row r="30" spans="1:4" x14ac:dyDescent="0.25">
      <c r="A30" t="s">
        <v>25</v>
      </c>
      <c r="B30">
        <f>B29-50</f>
        <v>350</v>
      </c>
    </row>
    <row r="32" spans="1:4" x14ac:dyDescent="0.25">
      <c r="A32" t="s">
        <v>27</v>
      </c>
      <c r="B32">
        <v>525</v>
      </c>
      <c r="C32" t="s">
        <v>26</v>
      </c>
      <c r="D32" t="s">
        <v>45</v>
      </c>
    </row>
    <row r="33" spans="1:4" x14ac:dyDescent="0.25">
      <c r="A33" t="s">
        <v>28</v>
      </c>
      <c r="B33">
        <f>B32-50</f>
        <v>475</v>
      </c>
    </row>
    <row r="35" spans="1:4" x14ac:dyDescent="0.25">
      <c r="A35" t="s">
        <v>29</v>
      </c>
      <c r="B35">
        <v>325</v>
      </c>
      <c r="C35" t="s">
        <v>26</v>
      </c>
      <c r="D35" t="s">
        <v>46</v>
      </c>
    </row>
    <row r="36" spans="1:4" x14ac:dyDescent="0.25">
      <c r="A36" t="s">
        <v>30</v>
      </c>
      <c r="B36">
        <v>100</v>
      </c>
    </row>
    <row r="37" spans="1:4" x14ac:dyDescent="0.25">
      <c r="A37" t="s">
        <v>31</v>
      </c>
      <c r="B37">
        <f>B35-B36</f>
        <v>225</v>
      </c>
    </row>
    <row r="40" spans="1:4" x14ac:dyDescent="0.25">
      <c r="A40" t="s">
        <v>32</v>
      </c>
      <c r="B40">
        <f>B33/B30*B37</f>
        <v>305.35714285714289</v>
      </c>
    </row>
    <row r="41" spans="1:4" x14ac:dyDescent="0.25">
      <c r="A41" t="s">
        <v>33</v>
      </c>
      <c r="B41">
        <v>310</v>
      </c>
      <c r="C41" t="s">
        <v>26</v>
      </c>
      <c r="D41" t="s">
        <v>47</v>
      </c>
    </row>
    <row r="43" spans="1:4" x14ac:dyDescent="0.25">
      <c r="A43" t="s">
        <v>34</v>
      </c>
    </row>
    <row r="44" spans="1:4" x14ac:dyDescent="0.25">
      <c r="B44">
        <f>B36</f>
        <v>100</v>
      </c>
      <c r="C44" t="s">
        <v>26</v>
      </c>
      <c r="D44" t="s">
        <v>35</v>
      </c>
    </row>
    <row r="45" spans="1:4" x14ac:dyDescent="0.25">
      <c r="B45">
        <f>B41</f>
        <v>310</v>
      </c>
      <c r="C45" t="s">
        <v>26</v>
      </c>
      <c r="D45" t="s">
        <v>36</v>
      </c>
    </row>
    <row r="46" spans="1:4" x14ac:dyDescent="0.25">
      <c r="B46">
        <v>300</v>
      </c>
      <c r="C46" t="s">
        <v>26</v>
      </c>
      <c r="D46" t="s">
        <v>37</v>
      </c>
    </row>
  </sheetData>
  <mergeCells count="1">
    <mergeCell ref="A1:M2"/>
  </mergeCells>
  <pageMargins left="0.7" right="0.7" top="0.75" bottom="0.75" header="0.3" footer="0.3"/>
  <pageSetup paperSize="9" scale="53" orientation="portrait" r:id="rId1"/>
  <colBreaks count="1" manualBreakCount="1">
    <brk id="13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CBR DE DISEÑO (PERCENTILES) (2)</vt:lpstr>
      <vt:lpstr>CBR DE DISEÑO (PERCENTILES)</vt:lpstr>
      <vt:lpstr>DISEÑO INSTITUTO DEL ASFALTO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Heb MERMA</cp:lastModifiedBy>
  <dcterms:created xsi:type="dcterms:W3CDTF">2017-05-18T04:19:44Z</dcterms:created>
  <dcterms:modified xsi:type="dcterms:W3CDTF">2024-03-18T22:48:59Z</dcterms:modified>
</cp:coreProperties>
</file>