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@HebMERMA Editor\IngCIVIL.HEB\METRADOS DE EDIFICACIONES\"/>
    </mc:Choice>
  </mc:AlternateContent>
  <bookViews>
    <workbookView xWindow="0" yWindow="0" windowWidth="20490" windowHeight="10320"/>
  </bookViews>
  <sheets>
    <sheet name="METRADO DE VIG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M16" i="1"/>
  <c r="L18" i="1"/>
  <c r="M18" i="1" s="1"/>
  <c r="L17" i="1"/>
  <c r="L16" i="1"/>
  <c r="M24" i="1"/>
  <c r="M23" i="1"/>
  <c r="M22" i="1"/>
  <c r="N22" i="1" s="1"/>
  <c r="P22" i="1" s="1"/>
  <c r="N32" i="1"/>
  <c r="M34" i="1"/>
  <c r="N34" i="1"/>
  <c r="J34" i="1"/>
  <c r="I32" i="1"/>
  <c r="J32" i="1"/>
  <c r="M28" i="1"/>
  <c r="L28" i="1"/>
  <c r="K28" i="1"/>
  <c r="J28" i="1"/>
  <c r="I28" i="1"/>
  <c r="K24" i="1"/>
  <c r="J24" i="1"/>
  <c r="J23" i="1"/>
  <c r="K23" i="1"/>
  <c r="L23" i="1"/>
  <c r="L22" i="1"/>
  <c r="K22" i="1"/>
  <c r="N23" i="1" l="1"/>
  <c r="P23" i="1" s="1"/>
  <c r="N28" i="1"/>
  <c r="O34" i="1"/>
  <c r="M32" i="1"/>
  <c r="O32" i="1" s="1"/>
  <c r="L24" i="1"/>
  <c r="N24" i="1" s="1"/>
  <c r="P24" i="1" s="1"/>
  <c r="O35" i="1" l="1"/>
  <c r="M7" i="1"/>
</calcChain>
</file>

<file path=xl/sharedStrings.xml><?xml version="1.0" encoding="utf-8"?>
<sst xmlns="http://schemas.openxmlformats.org/spreadsheetml/2006/main" count="57" uniqueCount="44">
  <si>
    <t>SECCION DE VIGA</t>
  </si>
  <si>
    <t>Ø 1/4"</t>
  </si>
  <si>
    <t>Ø 3/8"</t>
  </si>
  <si>
    <t>Ø 1/2"</t>
  </si>
  <si>
    <t>Ø 5/8"</t>
  </si>
  <si>
    <t>Ø 3/4"</t>
  </si>
  <si>
    <t>Ø 1"</t>
  </si>
  <si>
    <t>Ø 1 1/8"</t>
  </si>
  <si>
    <t>Ø 1 1/4"</t>
  </si>
  <si>
    <t>Ø 1 3/8"</t>
  </si>
  <si>
    <t xml:space="preserve">VP </t>
  </si>
  <si>
    <t>ESTRIBO</t>
  </si>
  <si>
    <t>Ø</t>
  </si>
  <si>
    <t>N° VECES</t>
  </si>
  <si>
    <t>CANT.</t>
  </si>
  <si>
    <t>TOTAL</t>
  </si>
  <si>
    <t>L. TOTAL</t>
  </si>
  <si>
    <t>PESO/Ø</t>
  </si>
  <si>
    <t>LONG.</t>
  </si>
  <si>
    <t>P. TOTAL</t>
  </si>
  <si>
    <t>C : Resto</t>
  </si>
  <si>
    <t>ESPACIAM.</t>
  </si>
  <si>
    <t>CANT. EST.</t>
  </si>
  <si>
    <t>DETALLES DE ESTRIBO</t>
  </si>
  <si>
    <t>DIS./TRAM.</t>
  </si>
  <si>
    <t>METRADO DE ACERO</t>
  </si>
  <si>
    <t>METRADO DE CONCRETO</t>
  </si>
  <si>
    <t>ANCHO</t>
  </si>
  <si>
    <t>ALTURA</t>
  </si>
  <si>
    <t>METRADO DE ENCOFRADO</t>
  </si>
  <si>
    <t>DESC.</t>
  </si>
  <si>
    <t>CENTRAL</t>
  </si>
  <si>
    <t>ESQUINA</t>
  </si>
  <si>
    <t>POSICION</t>
  </si>
  <si>
    <t>ESP./LOSA</t>
  </si>
  <si>
    <t>h*N°CARAS</t>
  </si>
  <si>
    <t>APORTICADO</t>
  </si>
  <si>
    <t>CONFINADO</t>
  </si>
  <si>
    <t>SISTEMA</t>
  </si>
  <si>
    <t>ESP./MURO</t>
  </si>
  <si>
    <t>METRADO DE VIGA: ACERO, CONCRETO Y ENCONFRADO PARA SISTEMA APORTICADO Y SISTEMA CONFINADO</t>
  </si>
  <si>
    <t>DISPOSICION DE LA ARMADURA</t>
  </si>
  <si>
    <t>http://hebmerma.com/</t>
  </si>
  <si>
    <t>https://www.youtube.com/c/HebMerma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</si>
</sst>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\ &quot;m&quot;"/>
    <numFmt numFmtId="165" formatCode="General\ &quot;m&quot;"/>
    <numFmt numFmtId="166" formatCode="General\ &quot;Kg&quot;"/>
    <numFmt numFmtId="167" formatCode="&quot;A :&quot;\ \ \ General"/>
    <numFmt numFmtId="168" formatCode="&quot;B :&quot;\ \ \ General"/>
    <numFmt numFmtId="169" formatCode="&quot;@&quot;\ 0.00"/>
    <numFmt numFmtId="170" formatCode="&quot;C :   Resto&quot;\ \ \ General"/>
    <numFmt numFmtId="171" formatCode="General\ &quot;m3&quot;"/>
    <numFmt numFmtId="172" formatCode="0.00\ &quot;m2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sz val="11"/>
      <color theme="2"/>
      <name val="Cambria"/>
      <family val="1"/>
    </font>
    <font>
      <sz val="10"/>
      <color theme="2"/>
      <name val="Cambria"/>
      <family val="1"/>
    </font>
    <font>
      <sz val="11"/>
      <color theme="2"/>
      <name val="Arial Narrow"/>
      <family val="2"/>
    </font>
    <font>
      <b/>
      <sz val="17"/>
      <color rgb="FF0070C0"/>
      <name val="Cambria"/>
      <family val="1"/>
    </font>
    <font>
      <b/>
      <u/>
      <sz val="11"/>
      <color rgb="FF0070C0"/>
      <name val="Cambria"/>
      <family val="1"/>
    </font>
    <font>
      <sz val="11"/>
      <color rgb="FF0070C0"/>
      <name val="Cambria"/>
      <family val="1"/>
    </font>
    <font>
      <sz val="10"/>
      <color rgb="FF0070C0"/>
      <name val="Cambria"/>
      <family val="1"/>
    </font>
    <font>
      <sz val="11"/>
      <color theme="8"/>
      <name val="Cambria"/>
      <family val="1"/>
    </font>
    <font>
      <sz val="10"/>
      <color theme="8"/>
      <name val="Cambria"/>
      <family val="1"/>
    </font>
    <font>
      <sz val="11"/>
      <color rgb="FF002060"/>
      <name val="Cambria"/>
      <family val="1"/>
    </font>
    <font>
      <b/>
      <sz val="11"/>
      <color rgb="FF002060"/>
      <name val="Cambria"/>
      <family val="1"/>
    </font>
    <font>
      <b/>
      <sz val="10"/>
      <color rgb="FF002060"/>
      <name val="Cambria"/>
      <family val="1"/>
    </font>
    <font>
      <b/>
      <sz val="11"/>
      <color theme="8" tint="-0.499984740745262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6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Border="1" applyProtection="1">
      <protection hidden="1"/>
    </xf>
    <xf numFmtId="0" fontId="3" fillId="2" borderId="0" xfId="0" applyFont="1" applyFill="1" applyAlignment="1" applyProtection="1">
      <protection hidden="1"/>
    </xf>
    <xf numFmtId="0" fontId="1" fillId="2" borderId="0" xfId="0" applyFont="1" applyFill="1" applyAlignment="1" applyProtection="1">
      <protection hidden="1"/>
    </xf>
    <xf numFmtId="164" fontId="3" fillId="2" borderId="0" xfId="0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3" fillId="3" borderId="2" xfId="0" applyFont="1" applyFill="1" applyBorder="1" applyAlignment="1" applyProtection="1">
      <alignment horizontal="center" vertical="center"/>
      <protection hidden="1"/>
    </xf>
    <xf numFmtId="0" fontId="1" fillId="2" borderId="0" xfId="0" applyNumberFormat="1" applyFont="1" applyFill="1" applyProtection="1">
      <protection hidden="1"/>
    </xf>
    <xf numFmtId="0" fontId="4" fillId="2" borderId="0" xfId="0" applyFont="1" applyFill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8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Protection="1"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0" xfId="0" applyNumberFormat="1" applyFont="1" applyFill="1" applyBorder="1" applyAlignment="1" applyProtection="1">
      <alignment horizontal="center" vertical="center"/>
      <protection hidden="1"/>
    </xf>
    <xf numFmtId="164" fontId="1" fillId="2" borderId="12" xfId="0" applyNumberFormat="1" applyFont="1" applyFill="1" applyBorder="1" applyAlignment="1" applyProtection="1">
      <alignment horizontal="center" vertical="center"/>
      <protection hidden="1"/>
    </xf>
    <xf numFmtId="0" fontId="1" fillId="2" borderId="13" xfId="0" applyNumberFormat="1" applyFont="1" applyFill="1" applyBorder="1" applyAlignment="1" applyProtection="1">
      <alignment horizontal="center" vertical="center"/>
      <protection hidden="1"/>
    </xf>
    <xf numFmtId="0" fontId="14" fillId="3" borderId="14" xfId="0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Alignment="1" applyProtection="1">
      <alignment horizontal="center" vertical="center"/>
      <protection hidden="1"/>
    </xf>
    <xf numFmtId="0" fontId="14" fillId="3" borderId="16" xfId="0" applyFont="1" applyFill="1" applyBorder="1" applyAlignment="1" applyProtection="1">
      <alignment horizontal="center" vertical="center"/>
      <protection hidden="1"/>
    </xf>
    <xf numFmtId="0" fontId="14" fillId="2" borderId="6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165" fontId="1" fillId="2" borderId="7" xfId="0" applyNumberFormat="1" applyFont="1" applyFill="1" applyBorder="1" applyAlignment="1" applyProtection="1">
      <alignment horizontal="right" vertical="center"/>
      <protection hidden="1"/>
    </xf>
    <xf numFmtId="164" fontId="1" fillId="2" borderId="0" xfId="0" applyNumberFormat="1" applyFont="1" applyFill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65" fontId="1" fillId="2" borderId="1" xfId="0" applyNumberFormat="1" applyFont="1" applyFill="1" applyBorder="1" applyAlignment="1" applyProtection="1">
      <alignment horizontal="right" vertical="center"/>
      <protection hidden="1"/>
    </xf>
    <xf numFmtId="0" fontId="14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165" fontId="1" fillId="2" borderId="12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5" fillId="2" borderId="0" xfId="0" applyFont="1" applyFill="1" applyProtection="1">
      <protection hidden="1"/>
    </xf>
    <xf numFmtId="0" fontId="14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164" fontId="1" fillId="2" borderId="4" xfId="0" applyNumberFormat="1" applyFont="1" applyFill="1" applyBorder="1" applyAlignment="1" applyProtection="1">
      <alignment horizontal="center" vertical="center"/>
      <protection hidden="1"/>
    </xf>
    <xf numFmtId="164" fontId="1" fillId="2" borderId="15" xfId="0" applyNumberFormat="1" applyFont="1" applyFill="1" applyBorder="1" applyAlignment="1" applyProtection="1">
      <alignment horizontal="center" vertical="center"/>
      <protection hidden="1"/>
    </xf>
    <xf numFmtId="0" fontId="15" fillId="3" borderId="2" xfId="0" applyFont="1" applyFill="1" applyBorder="1" applyAlignment="1" applyProtection="1">
      <alignment horizontal="center" vertical="center"/>
      <protection hidden="1"/>
    </xf>
    <xf numFmtId="0" fontId="14" fillId="3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172" fontId="9" fillId="2" borderId="5" xfId="0" applyNumberFormat="1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Protection="1">
      <protection hidden="1"/>
    </xf>
    <xf numFmtId="0" fontId="1" fillId="3" borderId="4" xfId="0" applyFont="1" applyFill="1" applyBorder="1" applyProtection="1">
      <protection hidden="1"/>
    </xf>
    <xf numFmtId="0" fontId="14" fillId="3" borderId="4" xfId="0" applyFont="1" applyFill="1" applyBorder="1" applyAlignment="1" applyProtection="1">
      <alignment horizontal="center" vertical="center"/>
      <protection hidden="1"/>
    </xf>
    <xf numFmtId="0" fontId="15" fillId="3" borderId="4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164" fontId="11" fillId="5" borderId="1" xfId="0" applyNumberFormat="1" applyFont="1" applyFill="1" applyBorder="1" applyAlignment="1" applyProtection="1">
      <alignment horizontal="left" vertical="center"/>
      <protection locked="0"/>
    </xf>
    <xf numFmtId="164" fontId="11" fillId="5" borderId="1" xfId="0" applyNumberFormat="1" applyFont="1" applyFill="1" applyBorder="1" applyAlignment="1" applyProtection="1">
      <alignment horizontal="center" vertical="center"/>
      <protection locked="0"/>
    </xf>
    <xf numFmtId="164" fontId="11" fillId="5" borderId="1" xfId="0" applyNumberFormat="1" applyFont="1" applyFill="1" applyBorder="1" applyAlignment="1" applyProtection="1">
      <alignment horizontal="right" vertical="center"/>
      <protection locked="0"/>
    </xf>
    <xf numFmtId="164" fontId="12" fillId="5" borderId="1" xfId="0" applyNumberFormat="1" applyFont="1" applyFill="1" applyBorder="1" applyAlignment="1" applyProtection="1">
      <alignment horizontal="left" vertical="top"/>
      <protection locked="0"/>
    </xf>
    <xf numFmtId="0" fontId="11" fillId="5" borderId="20" xfId="0" applyFont="1" applyFill="1" applyBorder="1" applyAlignment="1" applyProtection="1">
      <alignment horizontal="right" vertical="center"/>
      <protection locked="0"/>
    </xf>
    <xf numFmtId="0" fontId="11" fillId="5" borderId="25" xfId="0" applyFont="1" applyFill="1" applyBorder="1" applyAlignment="1" applyProtection="1">
      <alignment horizontal="left" vertical="center"/>
      <protection locked="0"/>
    </xf>
    <xf numFmtId="164" fontId="12" fillId="5" borderId="1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164" fontId="11" fillId="5" borderId="1" xfId="0" applyNumberFormat="1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center" vertical="center"/>
      <protection locked="0"/>
    </xf>
    <xf numFmtId="166" fontId="3" fillId="5" borderId="19" xfId="0" applyNumberFormat="1" applyFont="1" applyFill="1" applyBorder="1" applyAlignment="1" applyProtection="1">
      <alignment horizontal="center" vertical="center"/>
      <protection locked="0"/>
    </xf>
    <xf numFmtId="166" fontId="3" fillId="5" borderId="20" xfId="0" applyNumberFormat="1" applyFont="1" applyFill="1" applyBorder="1" applyAlignment="1" applyProtection="1">
      <alignment horizontal="center" vertical="center"/>
      <protection locked="0"/>
    </xf>
    <xf numFmtId="166" fontId="3" fillId="5" borderId="21" xfId="0" applyNumberFormat="1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164" fontId="1" fillId="5" borderId="18" xfId="0" applyNumberFormat="1" applyFont="1" applyFill="1" applyBorder="1" applyAlignment="1" applyProtection="1">
      <alignment horizontal="center" vertical="center"/>
      <protection locked="0"/>
    </xf>
    <xf numFmtId="167" fontId="1" fillId="5" borderId="6" xfId="0" applyNumberFormat="1" applyFont="1" applyFill="1" applyBorder="1" applyAlignment="1" applyProtection="1">
      <alignment horizontal="center" vertical="center"/>
      <protection locked="0"/>
    </xf>
    <xf numFmtId="168" fontId="1" fillId="5" borderId="9" xfId="0" applyNumberFormat="1" applyFont="1" applyFill="1" applyBorder="1" applyAlignment="1" applyProtection="1">
      <alignment horizontal="center" vertical="center"/>
      <protection locked="0"/>
    </xf>
    <xf numFmtId="169" fontId="1" fillId="5" borderId="7" xfId="0" applyNumberFormat="1" applyFont="1" applyFill="1" applyBorder="1" applyAlignment="1" applyProtection="1">
      <alignment horizontal="center" vertical="center"/>
      <protection locked="0"/>
    </xf>
    <xf numFmtId="169" fontId="1" fillId="5" borderId="1" xfId="0" applyNumberFormat="1" applyFont="1" applyFill="1" applyBorder="1" applyAlignment="1" applyProtection="1">
      <alignment horizontal="center" vertical="center"/>
      <protection locked="0"/>
    </xf>
    <xf numFmtId="169" fontId="1" fillId="5" borderId="12" xfId="0" applyNumberFormat="1" applyFont="1" applyFill="1" applyBorder="1" applyAlignment="1" applyProtection="1">
      <alignment horizontal="center" vertical="center"/>
      <protection locked="0"/>
    </xf>
    <xf numFmtId="17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4" fillId="3" borderId="26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vertical="top"/>
      <protection hidden="1"/>
    </xf>
    <xf numFmtId="0" fontId="10" fillId="2" borderId="0" xfId="0" applyFont="1" applyFill="1" applyAlignment="1" applyProtection="1">
      <alignment horizontal="right" vertical="top"/>
      <protection hidden="1"/>
    </xf>
    <xf numFmtId="166" fontId="16" fillId="7" borderId="2" xfId="0" applyNumberFormat="1" applyFont="1" applyFill="1" applyBorder="1" applyAlignment="1" applyProtection="1">
      <alignment horizontal="right" vertical="center"/>
      <protection hidden="1"/>
    </xf>
    <xf numFmtId="171" fontId="16" fillId="7" borderId="2" xfId="0" applyNumberFormat="1" applyFont="1" applyFill="1" applyBorder="1" applyAlignment="1" applyProtection="1">
      <alignment horizontal="center" vertical="center"/>
      <protection hidden="1"/>
    </xf>
    <xf numFmtId="172" fontId="16" fillId="7" borderId="2" xfId="0" applyNumberFormat="1" applyFont="1" applyFill="1" applyBorder="1" applyAlignment="1" applyProtection="1">
      <alignment horizontal="center" vertical="center"/>
      <protection hidden="1"/>
    </xf>
    <xf numFmtId="0" fontId="7" fillId="4" borderId="22" xfId="0" applyFont="1" applyFill="1" applyBorder="1" applyAlignment="1" applyProtection="1">
      <alignment horizontal="center" vertical="center"/>
      <protection hidden="1"/>
    </xf>
    <xf numFmtId="0" fontId="7" fillId="4" borderId="23" xfId="0" applyFont="1" applyFill="1" applyBorder="1" applyAlignment="1" applyProtection="1">
      <alignment horizontal="center" vertical="center"/>
      <protection hidden="1"/>
    </xf>
    <xf numFmtId="0" fontId="7" fillId="4" borderId="24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horizontal="center"/>
      <protection hidden="1"/>
    </xf>
    <xf numFmtId="0" fontId="2" fillId="6" borderId="5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18</xdr:row>
      <xdr:rowOff>38101</xdr:rowOff>
    </xdr:from>
    <xdr:to>
      <xdr:col>5</xdr:col>
      <xdr:colOff>285750</xdr:colOff>
      <xdr:row>27</xdr:row>
      <xdr:rowOff>0</xdr:rowOff>
    </xdr:to>
    <xdr:grpSp>
      <xdr:nvGrpSpPr>
        <xdr:cNvPr id="117" name="Grupo 116"/>
        <xdr:cNvGrpSpPr/>
      </xdr:nvGrpSpPr>
      <xdr:grpSpPr>
        <a:xfrm>
          <a:off x="2200275" y="3457576"/>
          <a:ext cx="1562100" cy="1819274"/>
          <a:chOff x="2533650" y="3295651"/>
          <a:chExt cx="1562100" cy="1590674"/>
        </a:xfrm>
      </xdr:grpSpPr>
      <xdr:grpSp>
        <xdr:nvGrpSpPr>
          <xdr:cNvPr id="109" name="Grupo 108"/>
          <xdr:cNvGrpSpPr/>
        </xdr:nvGrpSpPr>
        <xdr:grpSpPr>
          <a:xfrm>
            <a:off x="2533650" y="3295651"/>
            <a:ext cx="1562100" cy="1590674"/>
            <a:chOff x="2533650" y="3438525"/>
            <a:chExt cx="1562100" cy="1369776"/>
          </a:xfrm>
        </xdr:grpSpPr>
        <xdr:grpSp>
          <xdr:nvGrpSpPr>
            <xdr:cNvPr id="32" name="Grupo 31"/>
            <xdr:cNvGrpSpPr/>
          </xdr:nvGrpSpPr>
          <xdr:grpSpPr>
            <a:xfrm>
              <a:off x="2533650" y="3438525"/>
              <a:ext cx="1562100" cy="1369776"/>
              <a:chOff x="4819650" y="1085850"/>
              <a:chExt cx="1562100" cy="1369776"/>
            </a:xfrm>
          </xdr:grpSpPr>
          <xdr:grpSp>
            <xdr:nvGrpSpPr>
              <xdr:cNvPr id="9" name="Grupo 8"/>
              <xdr:cNvGrpSpPr/>
            </xdr:nvGrpSpPr>
            <xdr:grpSpPr>
              <a:xfrm>
                <a:off x="5019676" y="1095375"/>
                <a:ext cx="1352550" cy="1266825"/>
                <a:chOff x="2295526" y="1143000"/>
                <a:chExt cx="1352550" cy="1333500"/>
              </a:xfrm>
            </xdr:grpSpPr>
            <xdr:sp macro="" textlink="">
              <xdr:nvSpPr>
                <xdr:cNvPr id="2" name="Rectángulo 1"/>
                <xdr:cNvSpPr/>
              </xdr:nvSpPr>
              <xdr:spPr>
                <a:xfrm>
                  <a:off x="2295526" y="1143000"/>
                  <a:ext cx="1352550" cy="1333500"/>
                </a:xfrm>
                <a:prstGeom prst="rect">
                  <a:avLst/>
                </a:prstGeom>
                <a:solidFill>
                  <a:schemeClr val="bg2">
                    <a:lumMod val="75000"/>
                  </a:schemeClr>
                </a:solidFill>
                <a:ln w="28575">
                  <a:solidFill>
                    <a:schemeClr val="bg2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4" name="Rectángulo redondeado 3"/>
                <xdr:cNvSpPr/>
              </xdr:nvSpPr>
              <xdr:spPr>
                <a:xfrm>
                  <a:off x="2419350" y="1247774"/>
                  <a:ext cx="1114424" cy="1133475"/>
                </a:xfrm>
                <a:prstGeom prst="roundRect">
                  <a:avLst/>
                </a:prstGeom>
                <a:noFill/>
                <a:ln w="38100"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5" name="Conector 4"/>
                <xdr:cNvSpPr/>
              </xdr:nvSpPr>
              <xdr:spPr>
                <a:xfrm>
                  <a:off x="2438400" y="1285875"/>
                  <a:ext cx="219075" cy="192456"/>
                </a:xfrm>
                <a:prstGeom prst="flowChartConnector">
                  <a:avLst/>
                </a:prstGeom>
                <a:gradFill flip="none" rotWithShape="1">
                  <a:gsLst>
                    <a:gs pos="0">
                      <a:schemeClr val="accent1">
                        <a:shade val="30000"/>
                        <a:satMod val="115000"/>
                      </a:schemeClr>
                    </a:gs>
                    <a:gs pos="50000">
                      <a:schemeClr val="accent1">
                        <a:shade val="67500"/>
                        <a:satMod val="115000"/>
                      </a:schemeClr>
                    </a:gs>
                    <a:gs pos="100000">
                      <a:schemeClr val="accent1">
                        <a:shade val="100000"/>
                        <a:satMod val="115000"/>
                      </a:schemeClr>
                    </a:gs>
                  </a:gsLst>
                  <a:lin ang="2700000" scaled="1"/>
                  <a:tileRect/>
                </a:gra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6" name="Conector 5"/>
                <xdr:cNvSpPr/>
              </xdr:nvSpPr>
              <xdr:spPr>
                <a:xfrm>
                  <a:off x="2457450" y="2158611"/>
                  <a:ext cx="219075" cy="192456"/>
                </a:xfrm>
                <a:prstGeom prst="flowChartConnector">
                  <a:avLst/>
                </a:prstGeom>
                <a:gradFill flip="none" rotWithShape="1">
                  <a:gsLst>
                    <a:gs pos="0">
                      <a:schemeClr val="accent1">
                        <a:shade val="30000"/>
                        <a:satMod val="115000"/>
                      </a:schemeClr>
                    </a:gs>
                    <a:gs pos="50000">
                      <a:schemeClr val="accent1">
                        <a:shade val="67500"/>
                        <a:satMod val="115000"/>
                      </a:schemeClr>
                    </a:gs>
                    <a:gs pos="100000">
                      <a:schemeClr val="accent1">
                        <a:shade val="100000"/>
                        <a:satMod val="115000"/>
                      </a:schemeClr>
                    </a:gs>
                  </a:gsLst>
                  <a:lin ang="18900000" scaled="1"/>
                  <a:tileRect/>
                </a:gra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7" name="Conector 6"/>
                <xdr:cNvSpPr/>
              </xdr:nvSpPr>
              <xdr:spPr>
                <a:xfrm>
                  <a:off x="3276600" y="1276350"/>
                  <a:ext cx="219075" cy="192456"/>
                </a:xfrm>
                <a:prstGeom prst="flowChartConnector">
                  <a:avLst/>
                </a:prstGeom>
                <a:gradFill flip="none" rotWithShape="1">
                  <a:gsLst>
                    <a:gs pos="0">
                      <a:schemeClr val="accent1">
                        <a:shade val="30000"/>
                        <a:satMod val="115000"/>
                      </a:schemeClr>
                    </a:gs>
                    <a:gs pos="50000">
                      <a:schemeClr val="accent1">
                        <a:shade val="67500"/>
                        <a:satMod val="115000"/>
                      </a:schemeClr>
                    </a:gs>
                    <a:gs pos="100000">
                      <a:schemeClr val="accent1">
                        <a:shade val="100000"/>
                        <a:satMod val="115000"/>
                      </a:schemeClr>
                    </a:gs>
                  </a:gsLst>
                  <a:lin ang="8100000" scaled="1"/>
                  <a:tileRect/>
                </a:gra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8" name="Conector 7"/>
                <xdr:cNvSpPr/>
              </xdr:nvSpPr>
              <xdr:spPr>
                <a:xfrm>
                  <a:off x="3276600" y="2149086"/>
                  <a:ext cx="219075" cy="192456"/>
                </a:xfrm>
                <a:prstGeom prst="flowChartConnector">
                  <a:avLst/>
                </a:prstGeom>
                <a:gradFill flip="none" rotWithShape="1">
                  <a:gsLst>
                    <a:gs pos="0">
                      <a:schemeClr val="accent1">
                        <a:shade val="30000"/>
                        <a:satMod val="115000"/>
                      </a:schemeClr>
                    </a:gs>
                    <a:gs pos="50000">
                      <a:schemeClr val="accent1">
                        <a:shade val="67500"/>
                        <a:satMod val="115000"/>
                      </a:schemeClr>
                    </a:gs>
                    <a:gs pos="100000">
                      <a:schemeClr val="accent1">
                        <a:shade val="100000"/>
                        <a:satMod val="115000"/>
                      </a:schemeClr>
                    </a:gs>
                  </a:gsLst>
                  <a:lin ang="13500000" scaled="1"/>
                  <a:tileRect/>
                </a:gra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</xdr:grpSp>
          <xdr:cxnSp macro="">
            <xdr:nvCxnSpPr>
              <xdr:cNvPr id="23" name="Conector recto de flecha 22"/>
              <xdr:cNvCxnSpPr/>
            </xdr:nvCxnSpPr>
            <xdr:spPr>
              <a:xfrm flipV="1">
                <a:off x="5019675" y="2455625"/>
                <a:ext cx="1362075" cy="1"/>
              </a:xfrm>
              <a:prstGeom prst="straightConnector1">
                <a:avLst/>
              </a:prstGeom>
              <a:ln w="19050">
                <a:solidFill>
                  <a:srgbClr val="FF0000"/>
                </a:solidFill>
                <a:headEnd type="triangl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" name="Conector recto de flecha 26"/>
              <xdr:cNvCxnSpPr/>
            </xdr:nvCxnSpPr>
            <xdr:spPr>
              <a:xfrm flipV="1">
                <a:off x="4819650" y="1085850"/>
                <a:ext cx="0" cy="1276352"/>
              </a:xfrm>
              <a:prstGeom prst="straightConnector1">
                <a:avLst/>
              </a:prstGeom>
              <a:ln w="19050">
                <a:solidFill>
                  <a:srgbClr val="FF0000"/>
                </a:solidFill>
                <a:headEnd type="triangl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07" name="Conector 106"/>
            <xdr:cNvSpPr/>
          </xdr:nvSpPr>
          <xdr:spPr>
            <a:xfrm>
              <a:off x="2876550" y="4057173"/>
              <a:ext cx="219075" cy="182833"/>
            </a:xfrm>
            <a:prstGeom prst="flowChartConnector">
              <a:avLst/>
            </a:prstGeom>
            <a:noFill/>
            <a:ln>
              <a:prstDash val="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108" name="Conector 107"/>
            <xdr:cNvSpPr/>
          </xdr:nvSpPr>
          <xdr:spPr>
            <a:xfrm>
              <a:off x="3705225" y="4048125"/>
              <a:ext cx="219075" cy="182833"/>
            </a:xfrm>
            <a:prstGeom prst="flowChartConnector">
              <a:avLst/>
            </a:prstGeom>
            <a:noFill/>
            <a:ln>
              <a:prstDash val="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</xdr:grpSp>
      <xdr:cxnSp macro="">
        <xdr:nvCxnSpPr>
          <xdr:cNvPr id="110" name="Conector recto 109"/>
          <xdr:cNvCxnSpPr/>
        </xdr:nvCxnSpPr>
        <xdr:spPr>
          <a:xfrm flipH="1">
            <a:off x="3638550" y="3419475"/>
            <a:ext cx="142875" cy="190501"/>
          </a:xfrm>
          <a:prstGeom prst="line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Conector recto 111"/>
          <xdr:cNvCxnSpPr/>
        </xdr:nvCxnSpPr>
        <xdr:spPr>
          <a:xfrm flipH="1">
            <a:off x="3819525" y="3590925"/>
            <a:ext cx="142875" cy="190501"/>
          </a:xfrm>
          <a:prstGeom prst="line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561975</xdr:colOff>
      <xdr:row>4</xdr:row>
      <xdr:rowOff>57150</xdr:rowOff>
    </xdr:from>
    <xdr:to>
      <xdr:col>7</xdr:col>
      <xdr:colOff>9525</xdr:colOff>
      <xdr:row>13</xdr:row>
      <xdr:rowOff>114304</xdr:rowOff>
    </xdr:to>
    <xdr:grpSp>
      <xdr:nvGrpSpPr>
        <xdr:cNvPr id="181" name="Grupo 180"/>
        <xdr:cNvGrpSpPr/>
      </xdr:nvGrpSpPr>
      <xdr:grpSpPr>
        <a:xfrm>
          <a:off x="990600" y="914400"/>
          <a:ext cx="4019550" cy="1685929"/>
          <a:chOff x="1323085" y="1334568"/>
          <a:chExt cx="4014209" cy="1699549"/>
        </a:xfrm>
      </xdr:grpSpPr>
      <xdr:grpSp>
        <xdr:nvGrpSpPr>
          <xdr:cNvPr id="38" name="Grupo 37"/>
          <xdr:cNvGrpSpPr/>
        </xdr:nvGrpSpPr>
        <xdr:grpSpPr>
          <a:xfrm>
            <a:off x="1323085" y="1334568"/>
            <a:ext cx="4014209" cy="1699549"/>
            <a:chOff x="1323975" y="1323975"/>
            <a:chExt cx="4019550" cy="1685929"/>
          </a:xfrm>
        </xdr:grpSpPr>
        <xdr:grpSp>
          <xdr:nvGrpSpPr>
            <xdr:cNvPr id="31" name="Grupo 30"/>
            <xdr:cNvGrpSpPr/>
          </xdr:nvGrpSpPr>
          <xdr:grpSpPr>
            <a:xfrm>
              <a:off x="1323975" y="1323975"/>
              <a:ext cx="4010025" cy="1590675"/>
              <a:chOff x="1323975" y="1323975"/>
              <a:chExt cx="4010025" cy="1590675"/>
            </a:xfrm>
          </xdr:grpSpPr>
          <xdr:grpSp>
            <xdr:nvGrpSpPr>
              <xdr:cNvPr id="30" name="Grupo 29"/>
              <xdr:cNvGrpSpPr/>
            </xdr:nvGrpSpPr>
            <xdr:grpSpPr>
              <a:xfrm>
                <a:off x="1323975" y="1323975"/>
                <a:ext cx="4010025" cy="1590675"/>
                <a:chOff x="1323975" y="1323975"/>
                <a:chExt cx="4010025" cy="1590675"/>
              </a:xfrm>
            </xdr:grpSpPr>
            <xdr:grpSp>
              <xdr:nvGrpSpPr>
                <xdr:cNvPr id="20" name="Grupo 19"/>
                <xdr:cNvGrpSpPr/>
              </xdr:nvGrpSpPr>
              <xdr:grpSpPr>
                <a:xfrm>
                  <a:off x="1323975" y="1323975"/>
                  <a:ext cx="4010025" cy="1019175"/>
                  <a:chOff x="1323975" y="1323975"/>
                  <a:chExt cx="4010025" cy="1019175"/>
                </a:xfrm>
              </xdr:grpSpPr>
              <xdr:sp macro="" textlink="">
                <xdr:nvSpPr>
                  <xdr:cNvPr id="34" name="Rectángulo 33"/>
                  <xdr:cNvSpPr/>
                </xdr:nvSpPr>
                <xdr:spPr>
                  <a:xfrm>
                    <a:off x="1543050" y="1819275"/>
                    <a:ext cx="3790950" cy="523875"/>
                  </a:xfrm>
                  <a:prstGeom prst="rect">
                    <a:avLst/>
                  </a:prstGeom>
                  <a:solidFill>
                    <a:schemeClr val="bg2">
                      <a:lumMod val="75000"/>
                    </a:schemeClr>
                  </a:solidFill>
                  <a:ln w="28575">
                    <a:solidFill>
                      <a:schemeClr val="bg2">
                        <a:lumMod val="50000"/>
                      </a:schemeClr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marL="0" indent="0" algn="ctr"/>
                    <a:endParaRPr lang="es-PE" sz="1800" b="1">
                      <a:solidFill>
                        <a:schemeClr val="lt1"/>
                      </a:solidFill>
                      <a:latin typeface="Cambria" panose="02040503050406030204" pitchFamily="18" charset="0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68" name="Conector recto de flecha 67"/>
                  <xdr:cNvCxnSpPr/>
                </xdr:nvCxnSpPr>
                <xdr:spPr>
                  <a:xfrm>
                    <a:off x="2324100" y="1476375"/>
                    <a:ext cx="285750" cy="400050"/>
                  </a:xfrm>
                  <a:prstGeom prst="straightConnector1">
                    <a:avLst/>
                  </a:prstGeom>
                  <a:ln>
                    <a:solidFill>
                      <a:srgbClr val="FF0000"/>
                    </a:solidFill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1" name="Conector recto de flecha 70"/>
                  <xdr:cNvCxnSpPr/>
                </xdr:nvCxnSpPr>
                <xdr:spPr>
                  <a:xfrm flipH="1">
                    <a:off x="3586899" y="1552575"/>
                    <a:ext cx="346927" cy="491795"/>
                  </a:xfrm>
                  <a:prstGeom prst="straightConnector1">
                    <a:avLst/>
                  </a:prstGeom>
                  <a:ln>
                    <a:solidFill>
                      <a:srgbClr val="FF0000"/>
                    </a:solidFill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mc:AlternateContent xmlns:mc="http://schemas.openxmlformats.org/markup-compatibility/2006" xmlns:a14="http://schemas.microsoft.com/office/drawing/2010/main">
                <mc:Choice Requires="a14">
                  <xdr:sp macro="" textlink="">
                    <xdr:nvSpPr>
                      <xdr:cNvPr id="73" name="CuadroTexto 72"/>
                      <xdr:cNvSpPr txBox="1"/>
                    </xdr:nvSpPr>
                    <xdr:spPr>
                      <a:xfrm>
                        <a:off x="1323975" y="1323975"/>
                        <a:ext cx="1259654" cy="174444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t">
                        <a:spAutoFit/>
                      </a:bodyPr>
                      <a:lstStyle/>
                      <a:p>
                        <a:pPr/>
                        <a14:m>
                          <m:oMathPara xmlns:m="http://schemas.openxmlformats.org/officeDocument/2006/math">
                            <m:oMathParaPr>
                              <m:jc m:val="centerGroup"/>
                            </m:oMathParaPr>
                            <m:oMath xmlns:m="http://schemas.openxmlformats.org/officeDocument/2006/math">
                              <m:r>
                                <a:rPr lang="es-PE" sz="1100" b="0" i="1">
                                  <a:solidFill>
                                    <a:srgbClr val="0070C0"/>
                                  </a:solidFill>
                                  <a:latin typeface="Cambria Math" panose="02040503050406030204" pitchFamily="18" charset="0"/>
                                </a:rPr>
                                <m:t>𝐴𝑐𝑒𝑟𝑜</m:t>
                              </m:r>
                              <m:r>
                                <a:rPr lang="es-PE" sz="1100" b="0" i="1">
                                  <a:solidFill>
                                    <a:srgbClr val="0070C0"/>
                                  </a:solidFill>
                                  <a:latin typeface="Cambria Math" panose="02040503050406030204" pitchFamily="18" charset="0"/>
                                </a:rPr>
                                <m:t> </m:t>
                              </m:r>
                              <m:r>
                                <a:rPr lang="es-PE" sz="1100" b="0" i="1">
                                  <a:solidFill>
                                    <a:srgbClr val="0070C0"/>
                                  </a:solidFill>
                                  <a:latin typeface="Cambria Math" panose="02040503050406030204" pitchFamily="18" charset="0"/>
                                </a:rPr>
                                <m:t>𝐿𝑜𝑛𝑔𝑖𝑡𝑢𝑑𝑖𝑛𝑎𝑙</m:t>
                              </m:r>
                            </m:oMath>
                          </m:oMathPara>
                        </a14:m>
                        <a:endParaRPr lang="es-PE" sz="1100">
                          <a:solidFill>
                            <a:srgbClr val="0070C0"/>
                          </a:solidFill>
                        </a:endParaRPr>
                      </a:p>
                    </xdr:txBody>
                  </xdr:sp>
                </mc:Choice>
                <mc:Fallback xmlns="">
                  <xdr:sp macro="" textlink="">
                    <xdr:nvSpPr>
                      <xdr:cNvPr id="73" name="CuadroTexto 72"/>
                      <xdr:cNvSpPr txBox="1"/>
                    </xdr:nvSpPr>
                    <xdr:spPr>
                      <a:xfrm>
                        <a:off x="1323975" y="1323975"/>
                        <a:ext cx="1259654" cy="174444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t">
                        <a:spAutoFit/>
                      </a:bodyPr>
                      <a:lstStyle/>
                      <a:p>
                        <a:pPr/>
                        <a:r>
                          <a:rPr lang="es-PE" sz="1100" b="0" i="0">
                            <a:solidFill>
                              <a:srgbClr val="0070C0"/>
                            </a:solidFill>
                            <a:latin typeface="Cambria Math" panose="02040503050406030204" pitchFamily="18" charset="0"/>
                          </a:rPr>
                          <a:t>𝐴𝑐𝑒𝑟𝑜 𝐿𝑜𝑛𝑔𝑖𝑡𝑢𝑑𝑖𝑛𝑎𝑙</a:t>
                        </a:r>
                        <a:endParaRPr lang="es-PE" sz="1100">
                          <a:solidFill>
                            <a:srgbClr val="0070C0"/>
                          </a:solidFill>
                        </a:endParaRPr>
                      </a:p>
                    </xdr:txBody>
                  </xdr:sp>
                </mc:Fallback>
              </mc:AlternateContent>
              <mc:AlternateContent xmlns:mc="http://schemas.openxmlformats.org/markup-compatibility/2006" xmlns:a14="http://schemas.microsoft.com/office/drawing/2010/main">
                <mc:Choice Requires="a14">
                  <xdr:sp macro="" textlink="">
                    <xdr:nvSpPr>
                      <xdr:cNvPr id="74" name="CuadroTexto 73"/>
                      <xdr:cNvSpPr txBox="1"/>
                    </xdr:nvSpPr>
                    <xdr:spPr>
                      <a:xfrm>
                        <a:off x="3819525" y="1381125"/>
                        <a:ext cx="504244" cy="174444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t">
                        <a:spAutoFit/>
                      </a:bodyPr>
                      <a:lstStyle/>
                      <a:p>
                        <a:pPr/>
                        <a14:m>
                          <m:oMathPara xmlns:m="http://schemas.openxmlformats.org/officeDocument/2006/math">
                            <m:oMathParaPr>
                              <m:jc m:val="centerGroup"/>
                            </m:oMathParaPr>
                            <m:oMath xmlns:m="http://schemas.openxmlformats.org/officeDocument/2006/math">
                              <m:r>
                                <a:rPr lang="es-PE" sz="1100" b="0" i="1">
                                  <a:solidFill>
                                    <a:srgbClr val="0070C0"/>
                                  </a:solidFill>
                                  <a:latin typeface="Cambria Math" panose="02040503050406030204" pitchFamily="18" charset="0"/>
                                </a:rPr>
                                <m:t>𝐸𝑠𝑡𝑟𝑖𝑏𝑜</m:t>
                              </m:r>
                            </m:oMath>
                          </m:oMathPara>
                        </a14:m>
                        <a:endParaRPr lang="es-PE" sz="1100">
                          <a:solidFill>
                            <a:srgbClr val="0070C0"/>
                          </a:solidFill>
                        </a:endParaRPr>
                      </a:p>
                    </xdr:txBody>
                  </xdr:sp>
                </mc:Choice>
                <mc:Fallback xmlns="">
                  <xdr:sp macro="" textlink="">
                    <xdr:nvSpPr>
                      <xdr:cNvPr id="74" name="CuadroTexto 73"/>
                      <xdr:cNvSpPr txBox="1"/>
                    </xdr:nvSpPr>
                    <xdr:spPr>
                      <a:xfrm>
                        <a:off x="3819525" y="1381125"/>
                        <a:ext cx="504244" cy="174444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t">
                        <a:spAutoFit/>
                      </a:bodyPr>
                      <a:lstStyle/>
                      <a:p>
                        <a:pPr/>
                        <a:r>
                          <a:rPr lang="es-PE" sz="1100" b="0" i="0">
                            <a:solidFill>
                              <a:srgbClr val="0070C0"/>
                            </a:solidFill>
                            <a:latin typeface="Cambria Math" panose="02040503050406030204" pitchFamily="18" charset="0"/>
                          </a:rPr>
                          <a:t>𝐸𝑠𝑡𝑟𝑖𝑏𝑜</a:t>
                        </a:r>
                        <a:endParaRPr lang="es-PE" sz="1100">
                          <a:solidFill>
                            <a:srgbClr val="0070C0"/>
                          </a:solidFill>
                        </a:endParaRPr>
                      </a:p>
                    </xdr:txBody>
                  </xdr:sp>
                </mc:Fallback>
              </mc:AlternateContent>
            </xdr:grpSp>
            <xdr:sp macro="" textlink="">
              <xdr:nvSpPr>
                <xdr:cNvPr id="102" name="Rectángulo 101"/>
                <xdr:cNvSpPr/>
              </xdr:nvSpPr>
              <xdr:spPr>
                <a:xfrm>
                  <a:off x="1543050" y="2343150"/>
                  <a:ext cx="561975" cy="542925"/>
                </a:xfrm>
                <a:prstGeom prst="rect">
                  <a:avLst/>
                </a:prstGeom>
                <a:solidFill>
                  <a:schemeClr val="bg2">
                    <a:lumMod val="75000"/>
                  </a:schemeClr>
                </a:solidFill>
                <a:ln w="28575">
                  <a:solidFill>
                    <a:schemeClr val="bg2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marL="0" indent="0" algn="ctr"/>
                  <a:endParaRPr lang="es-PE" sz="1800" b="1">
                    <a:solidFill>
                      <a:schemeClr val="lt1"/>
                    </a:solidFill>
                    <a:latin typeface="Cambria" panose="02040503050406030204" pitchFamily="18" charset="0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111" name="Rectángulo 110"/>
                <xdr:cNvSpPr/>
              </xdr:nvSpPr>
              <xdr:spPr>
                <a:xfrm>
                  <a:off x="4772025" y="2352675"/>
                  <a:ext cx="561975" cy="542925"/>
                </a:xfrm>
                <a:prstGeom prst="rect">
                  <a:avLst/>
                </a:prstGeom>
                <a:solidFill>
                  <a:schemeClr val="bg2">
                    <a:lumMod val="75000"/>
                  </a:schemeClr>
                </a:solidFill>
                <a:ln w="28575">
                  <a:solidFill>
                    <a:schemeClr val="bg2">
                      <a:lumMod val="50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marL="0" indent="0" algn="ctr"/>
                  <a:endParaRPr lang="es-PE" sz="1800" b="1">
                    <a:solidFill>
                      <a:schemeClr val="lt1"/>
                    </a:solidFill>
                    <a:latin typeface="Cambria" panose="02040503050406030204" pitchFamily="18" charset="0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113" name="Rectángulo 112"/>
                <xdr:cNvSpPr/>
              </xdr:nvSpPr>
              <xdr:spPr>
                <a:xfrm>
                  <a:off x="4791075" y="2114550"/>
                  <a:ext cx="533400" cy="800100"/>
                </a:xfrm>
                <a:prstGeom prst="rect">
                  <a:avLst/>
                </a:prstGeom>
                <a:solidFill>
                  <a:schemeClr val="bg2">
                    <a:lumMod val="75000"/>
                  </a:schemeClr>
                </a:solidFill>
                <a:ln w="28575"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marL="0" indent="0" algn="ctr"/>
                  <a:endParaRPr lang="es-PE" sz="1800" b="1">
                    <a:solidFill>
                      <a:schemeClr val="lt1"/>
                    </a:solidFill>
                    <a:latin typeface="Cambria" panose="02040503050406030204" pitchFamily="18" charset="0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114" name="Rectángulo 113"/>
                <xdr:cNvSpPr/>
              </xdr:nvSpPr>
              <xdr:spPr>
                <a:xfrm>
                  <a:off x="1559030" y="2181225"/>
                  <a:ext cx="536471" cy="723900"/>
                </a:xfrm>
                <a:prstGeom prst="rect">
                  <a:avLst/>
                </a:prstGeom>
                <a:solidFill>
                  <a:schemeClr val="bg2">
                    <a:lumMod val="75000"/>
                  </a:schemeClr>
                </a:solidFill>
                <a:ln w="28575"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marL="0" indent="0" algn="ctr"/>
                  <a:endParaRPr lang="es-PE" sz="1800" b="1">
                    <a:solidFill>
                      <a:schemeClr val="lt1"/>
                    </a:solidFill>
                    <a:latin typeface="Cambria" panose="02040503050406030204" pitchFamily="18" charset="0"/>
                    <a:ea typeface="+mn-ea"/>
                    <a:cs typeface="+mn-cs"/>
                  </a:endParaRPr>
                </a:p>
              </xdr:txBody>
            </xdr:sp>
          </xdr:grpSp>
          <xdr:grpSp>
            <xdr:nvGrpSpPr>
              <xdr:cNvPr id="115" name="Grupo 114"/>
              <xdr:cNvGrpSpPr/>
            </xdr:nvGrpSpPr>
            <xdr:grpSpPr>
              <a:xfrm>
                <a:off x="1619251" y="1892175"/>
                <a:ext cx="3638550" cy="384301"/>
                <a:chOff x="6858000" y="1872986"/>
                <a:chExt cx="3820703" cy="447632"/>
              </a:xfrm>
            </xdr:grpSpPr>
            <xdr:grpSp>
              <xdr:nvGrpSpPr>
                <xdr:cNvPr id="116" name="Grupo 115"/>
                <xdr:cNvGrpSpPr/>
              </xdr:nvGrpSpPr>
              <xdr:grpSpPr>
                <a:xfrm>
                  <a:off x="6858000" y="1873965"/>
                  <a:ext cx="3820703" cy="446653"/>
                  <a:chOff x="6838736" y="1883597"/>
                  <a:chExt cx="3810001" cy="448579"/>
                </a:xfrm>
              </xdr:grpSpPr>
              <xdr:grpSp>
                <xdr:nvGrpSpPr>
                  <xdr:cNvPr id="138" name="Grupo 137"/>
                  <xdr:cNvGrpSpPr/>
                </xdr:nvGrpSpPr>
                <xdr:grpSpPr>
                  <a:xfrm>
                    <a:off x="6838736" y="1883597"/>
                    <a:ext cx="3810001" cy="363464"/>
                    <a:chOff x="6837981" y="1976795"/>
                    <a:chExt cx="3820692" cy="217089"/>
                  </a:xfrm>
                </xdr:grpSpPr>
                <xdr:grpSp>
                  <xdr:nvGrpSpPr>
                    <xdr:cNvPr id="144" name="Grupo 143"/>
                    <xdr:cNvGrpSpPr/>
                  </xdr:nvGrpSpPr>
                  <xdr:grpSpPr>
                    <a:xfrm>
                      <a:off x="6837981" y="1976795"/>
                      <a:ext cx="3820692" cy="214819"/>
                      <a:chOff x="6836209" y="1965442"/>
                      <a:chExt cx="4465434" cy="200842"/>
                    </a:xfrm>
                  </xdr:grpSpPr>
                  <xdr:cxnSp macro="">
                    <xdr:nvCxnSpPr>
                      <xdr:cNvPr id="146" name="Conector recto 145"/>
                      <xdr:cNvCxnSpPr/>
                    </xdr:nvCxnSpPr>
                    <xdr:spPr>
                      <a:xfrm>
                        <a:off x="6836209" y="1965442"/>
                        <a:ext cx="4465434" cy="2"/>
                      </a:xfrm>
                      <a:prstGeom prst="line">
                        <a:avLst/>
                      </a:prstGeom>
                      <a:ln w="28575">
                        <a:solidFill>
                          <a:srgbClr val="0070C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147" name="Conector recto 146"/>
                      <xdr:cNvCxnSpPr/>
                    </xdr:nvCxnSpPr>
                    <xdr:spPr>
                      <a:xfrm>
                        <a:off x="6851728" y="1966259"/>
                        <a:ext cx="0" cy="200025"/>
                      </a:xfrm>
                      <a:prstGeom prst="line">
                        <a:avLst/>
                      </a:prstGeom>
                      <a:ln w="28575">
                        <a:solidFill>
                          <a:srgbClr val="0070C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145" name="Conector recto 144"/>
                    <xdr:cNvCxnSpPr/>
                  </xdr:nvCxnSpPr>
                  <xdr:spPr>
                    <a:xfrm>
                      <a:off x="10647981" y="1979938"/>
                      <a:ext cx="0" cy="213946"/>
                    </a:xfrm>
                    <a:prstGeom prst="line">
                      <a:avLst/>
                    </a:prstGeom>
                    <a:ln w="28575">
                      <a:solidFill>
                        <a:srgbClr val="0070C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grpSp>
                <xdr:nvGrpSpPr>
                  <xdr:cNvPr id="139" name="Grupo 138"/>
                  <xdr:cNvGrpSpPr/>
                </xdr:nvGrpSpPr>
                <xdr:grpSpPr>
                  <a:xfrm flipV="1">
                    <a:off x="6915958" y="2178843"/>
                    <a:ext cx="3618284" cy="153333"/>
                    <a:chOff x="6851012" y="1947137"/>
                    <a:chExt cx="3793996" cy="222130"/>
                  </a:xfrm>
                </xdr:grpSpPr>
                <xdr:grpSp>
                  <xdr:nvGrpSpPr>
                    <xdr:cNvPr id="140" name="Grupo 139"/>
                    <xdr:cNvGrpSpPr/>
                  </xdr:nvGrpSpPr>
                  <xdr:grpSpPr>
                    <a:xfrm>
                      <a:off x="6851012" y="1947137"/>
                      <a:ext cx="3793996" cy="213944"/>
                      <a:chOff x="6851439" y="1937714"/>
                      <a:chExt cx="4434233" cy="200024"/>
                    </a:xfrm>
                  </xdr:grpSpPr>
                  <xdr:cxnSp macro="">
                    <xdr:nvCxnSpPr>
                      <xdr:cNvPr id="142" name="Conector recto 141"/>
                      <xdr:cNvCxnSpPr/>
                    </xdr:nvCxnSpPr>
                    <xdr:spPr>
                      <a:xfrm flipV="1">
                        <a:off x="6851439" y="1954650"/>
                        <a:ext cx="4434233" cy="0"/>
                      </a:xfrm>
                      <a:prstGeom prst="line">
                        <a:avLst/>
                      </a:prstGeom>
                      <a:ln w="28575">
                        <a:solidFill>
                          <a:srgbClr val="0070C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143" name="Conector recto 142"/>
                      <xdr:cNvCxnSpPr/>
                    </xdr:nvCxnSpPr>
                    <xdr:spPr>
                      <a:xfrm>
                        <a:off x="6864558" y="1937714"/>
                        <a:ext cx="0" cy="200024"/>
                      </a:xfrm>
                      <a:prstGeom prst="line">
                        <a:avLst/>
                      </a:prstGeom>
                      <a:ln w="28575">
                        <a:solidFill>
                          <a:srgbClr val="0070C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141" name="Conector recto 140"/>
                    <xdr:cNvCxnSpPr/>
                  </xdr:nvCxnSpPr>
                  <xdr:spPr>
                    <a:xfrm>
                      <a:off x="10630904" y="1955321"/>
                      <a:ext cx="0" cy="213946"/>
                    </a:xfrm>
                    <a:prstGeom prst="line">
                      <a:avLst/>
                    </a:prstGeom>
                    <a:ln w="28575">
                      <a:solidFill>
                        <a:srgbClr val="0070C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</xdr:grpSp>
            <xdr:grpSp>
              <xdr:nvGrpSpPr>
                <xdr:cNvPr id="118" name="Grupo 117"/>
                <xdr:cNvGrpSpPr/>
              </xdr:nvGrpSpPr>
              <xdr:grpSpPr>
                <a:xfrm>
                  <a:off x="7403848" y="1872986"/>
                  <a:ext cx="1515775" cy="433780"/>
                  <a:chOff x="7403848" y="1872066"/>
                  <a:chExt cx="1515775" cy="367771"/>
                </a:xfrm>
              </xdr:grpSpPr>
              <xdr:cxnSp macro="">
                <xdr:nvCxnSpPr>
                  <xdr:cNvPr id="119" name="Conector recto 118"/>
                  <xdr:cNvCxnSpPr/>
                </xdr:nvCxnSpPr>
                <xdr:spPr>
                  <a:xfrm>
                    <a:off x="7403848" y="1880784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0" name="Conector recto 119"/>
                  <xdr:cNvCxnSpPr/>
                </xdr:nvCxnSpPr>
                <xdr:spPr>
                  <a:xfrm>
                    <a:off x="7517818" y="1878690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1" name="Conector recto 120"/>
                  <xdr:cNvCxnSpPr/>
                </xdr:nvCxnSpPr>
                <xdr:spPr>
                  <a:xfrm>
                    <a:off x="7458463" y="1874330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2" name="Conector recto 121"/>
                  <xdr:cNvCxnSpPr/>
                </xdr:nvCxnSpPr>
                <xdr:spPr>
                  <a:xfrm>
                    <a:off x="7572598" y="1887410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3" name="Conector recto 122"/>
                  <xdr:cNvCxnSpPr/>
                </xdr:nvCxnSpPr>
                <xdr:spPr>
                  <a:xfrm>
                    <a:off x="8782253" y="1885950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4" name="Conector recto 123"/>
                  <xdr:cNvCxnSpPr/>
                </xdr:nvCxnSpPr>
                <xdr:spPr>
                  <a:xfrm>
                    <a:off x="8919623" y="1872066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7" name="Conector recto 126"/>
                  <xdr:cNvCxnSpPr/>
                </xdr:nvCxnSpPr>
                <xdr:spPr>
                  <a:xfrm>
                    <a:off x="8637891" y="1887412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8" name="Conector recto 127"/>
                  <xdr:cNvCxnSpPr/>
                </xdr:nvCxnSpPr>
                <xdr:spPr>
                  <a:xfrm>
                    <a:off x="8488685" y="1881590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9" name="Conector recto 128"/>
                  <xdr:cNvCxnSpPr/>
                </xdr:nvCxnSpPr>
                <xdr:spPr>
                  <a:xfrm>
                    <a:off x="8385785" y="1883697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30" name="Conector recto 129"/>
                  <xdr:cNvCxnSpPr/>
                </xdr:nvCxnSpPr>
                <xdr:spPr>
                  <a:xfrm>
                    <a:off x="8292575" y="1885950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31" name="Conector recto 130"/>
                  <xdr:cNvCxnSpPr/>
                </xdr:nvCxnSpPr>
                <xdr:spPr>
                  <a:xfrm>
                    <a:off x="8203878" y="1874976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32" name="Conector recto 131"/>
                  <xdr:cNvCxnSpPr/>
                </xdr:nvCxnSpPr>
                <xdr:spPr>
                  <a:xfrm>
                    <a:off x="8110833" y="1872869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33" name="Conector recto 132"/>
                  <xdr:cNvCxnSpPr/>
                </xdr:nvCxnSpPr>
                <xdr:spPr>
                  <a:xfrm>
                    <a:off x="8017953" y="1878690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34" name="Conector recto 133"/>
                  <xdr:cNvCxnSpPr/>
                </xdr:nvCxnSpPr>
                <xdr:spPr>
                  <a:xfrm>
                    <a:off x="7920227" y="1881590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35" name="Conector recto 134"/>
                  <xdr:cNvCxnSpPr/>
                </xdr:nvCxnSpPr>
                <xdr:spPr>
                  <a:xfrm>
                    <a:off x="7817986" y="1880786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36" name="Conector recto 135"/>
                  <xdr:cNvCxnSpPr/>
                </xdr:nvCxnSpPr>
                <xdr:spPr>
                  <a:xfrm>
                    <a:off x="7720424" y="1881590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37" name="Conector recto 136"/>
                  <xdr:cNvCxnSpPr/>
                </xdr:nvCxnSpPr>
                <xdr:spPr>
                  <a:xfrm>
                    <a:off x="7627710" y="1880785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</xdr:grpSp>
        <xdr:cxnSp macro="">
          <xdr:nvCxnSpPr>
            <xdr:cNvPr id="148" name="Conector recto de flecha 147"/>
            <xdr:cNvCxnSpPr/>
          </xdr:nvCxnSpPr>
          <xdr:spPr>
            <a:xfrm flipV="1">
              <a:off x="2105025" y="3009900"/>
              <a:ext cx="2667000" cy="3"/>
            </a:xfrm>
            <a:prstGeom prst="straightConnector1">
              <a:avLst/>
            </a:prstGeom>
            <a:ln w="19050">
              <a:solidFill>
                <a:srgbClr val="FF0000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9" name="Conector recto de flecha 148"/>
            <xdr:cNvCxnSpPr/>
          </xdr:nvCxnSpPr>
          <xdr:spPr>
            <a:xfrm flipV="1">
              <a:off x="4752975" y="3009900"/>
              <a:ext cx="590550" cy="4"/>
            </a:xfrm>
            <a:prstGeom prst="straightConnector1">
              <a:avLst/>
            </a:prstGeom>
            <a:ln w="19050">
              <a:solidFill>
                <a:srgbClr val="FF0000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0" name="Conector recto de flecha 149"/>
            <xdr:cNvCxnSpPr/>
          </xdr:nvCxnSpPr>
          <xdr:spPr>
            <a:xfrm flipV="1">
              <a:off x="1524000" y="3009900"/>
              <a:ext cx="590550" cy="4"/>
            </a:xfrm>
            <a:prstGeom prst="straightConnector1">
              <a:avLst/>
            </a:prstGeom>
            <a:ln w="19050">
              <a:solidFill>
                <a:srgbClr val="FF0000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67" name="Conector recto 166"/>
          <xdr:cNvCxnSpPr/>
        </xdr:nvCxnSpPr>
        <xdr:spPr>
          <a:xfrm>
            <a:off x="4509954" y="1910875"/>
            <a:ext cx="0" cy="359753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Conector recto 167"/>
          <xdr:cNvCxnSpPr/>
        </xdr:nvCxnSpPr>
        <xdr:spPr>
          <a:xfrm>
            <a:off x="4618346" y="1908738"/>
            <a:ext cx="0" cy="359753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Conector recto 168"/>
          <xdr:cNvCxnSpPr/>
        </xdr:nvCxnSpPr>
        <xdr:spPr>
          <a:xfrm>
            <a:off x="4561896" y="1933093"/>
            <a:ext cx="0" cy="359753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Conector recto 169"/>
          <xdr:cNvCxnSpPr/>
        </xdr:nvCxnSpPr>
        <xdr:spPr>
          <a:xfrm>
            <a:off x="4670445" y="1917639"/>
            <a:ext cx="0" cy="359753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Conector recto 170"/>
          <xdr:cNvCxnSpPr/>
        </xdr:nvCxnSpPr>
        <xdr:spPr>
          <a:xfrm>
            <a:off x="4722860" y="1910876"/>
            <a:ext cx="0" cy="359753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Conector recto 171"/>
          <xdr:cNvCxnSpPr/>
        </xdr:nvCxnSpPr>
        <xdr:spPr>
          <a:xfrm>
            <a:off x="4408347" y="1919792"/>
            <a:ext cx="0" cy="359753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Conector recto 172"/>
          <xdr:cNvCxnSpPr/>
        </xdr:nvCxnSpPr>
        <xdr:spPr>
          <a:xfrm>
            <a:off x="4319699" y="1922092"/>
            <a:ext cx="0" cy="359753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Conector recto 173"/>
          <xdr:cNvCxnSpPr/>
        </xdr:nvCxnSpPr>
        <xdr:spPr>
          <a:xfrm>
            <a:off x="4235343" y="1910890"/>
            <a:ext cx="0" cy="359753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Conector recto 174"/>
          <xdr:cNvCxnSpPr/>
        </xdr:nvCxnSpPr>
        <xdr:spPr>
          <a:xfrm>
            <a:off x="4146852" y="1908739"/>
            <a:ext cx="0" cy="359753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Conector recto 175"/>
          <xdr:cNvCxnSpPr/>
        </xdr:nvCxnSpPr>
        <xdr:spPr>
          <a:xfrm>
            <a:off x="4058517" y="1914681"/>
            <a:ext cx="0" cy="359753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Conector recto 176"/>
          <xdr:cNvCxnSpPr/>
        </xdr:nvCxnSpPr>
        <xdr:spPr>
          <a:xfrm>
            <a:off x="3965574" y="1917641"/>
            <a:ext cx="0" cy="359753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Conector recto 177"/>
          <xdr:cNvCxnSpPr/>
        </xdr:nvCxnSpPr>
        <xdr:spPr>
          <a:xfrm>
            <a:off x="3868337" y="1916820"/>
            <a:ext cx="0" cy="359753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Conector recto 178"/>
          <xdr:cNvCxnSpPr/>
        </xdr:nvCxnSpPr>
        <xdr:spPr>
          <a:xfrm>
            <a:off x="3775550" y="1917641"/>
            <a:ext cx="0" cy="359753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Conector recto 179"/>
          <xdr:cNvCxnSpPr/>
        </xdr:nvCxnSpPr>
        <xdr:spPr>
          <a:xfrm>
            <a:off x="3674247" y="1924560"/>
            <a:ext cx="0" cy="359753"/>
          </a:xfrm>
          <a:prstGeom prst="line">
            <a:avLst/>
          </a:prstGeom>
          <a:ln w="19050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459244</xdr:colOff>
      <xdr:row>6</xdr:row>
      <xdr:rowOff>133350</xdr:rowOff>
    </xdr:from>
    <xdr:to>
      <xdr:col>14</xdr:col>
      <xdr:colOff>246633</xdr:colOff>
      <xdr:row>11</xdr:row>
      <xdr:rowOff>47626</xdr:rowOff>
    </xdr:to>
    <xdr:grpSp>
      <xdr:nvGrpSpPr>
        <xdr:cNvPr id="192" name="Grupo 191"/>
        <xdr:cNvGrpSpPr/>
      </xdr:nvGrpSpPr>
      <xdr:grpSpPr>
        <a:xfrm>
          <a:off x="6221869" y="1352550"/>
          <a:ext cx="4387964" cy="819151"/>
          <a:chOff x="6530760" y="1764401"/>
          <a:chExt cx="4395129" cy="820415"/>
        </a:xfrm>
      </xdr:grpSpPr>
      <xdr:cxnSp macro="">
        <xdr:nvCxnSpPr>
          <xdr:cNvPr id="95" name="Conector recto de flecha 94"/>
          <xdr:cNvCxnSpPr/>
        </xdr:nvCxnSpPr>
        <xdr:spPr>
          <a:xfrm flipH="1">
            <a:off x="7837979" y="1764401"/>
            <a:ext cx="304800" cy="114553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Conector recto de flecha 95"/>
          <xdr:cNvCxnSpPr/>
        </xdr:nvCxnSpPr>
        <xdr:spPr>
          <a:xfrm flipH="1" flipV="1">
            <a:off x="9889875" y="2298368"/>
            <a:ext cx="12633" cy="232543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Conector recto de flecha 96"/>
          <xdr:cNvCxnSpPr/>
        </xdr:nvCxnSpPr>
        <xdr:spPr>
          <a:xfrm>
            <a:off x="9868490" y="1821804"/>
            <a:ext cx="277068" cy="305053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91" name="Grupo 190"/>
          <xdr:cNvGrpSpPr/>
        </xdr:nvGrpSpPr>
        <xdr:grpSpPr>
          <a:xfrm>
            <a:off x="6530760" y="1877947"/>
            <a:ext cx="4395129" cy="706869"/>
            <a:chOff x="6523542" y="1875415"/>
            <a:chExt cx="4390285" cy="705860"/>
          </a:xfrm>
        </xdr:grpSpPr>
        <xdr:cxnSp macro="">
          <xdr:nvCxnSpPr>
            <xdr:cNvPr id="157" name="Conector recto 156"/>
            <xdr:cNvCxnSpPr/>
          </xdr:nvCxnSpPr>
          <xdr:spPr>
            <a:xfrm>
              <a:off x="9983772" y="1877437"/>
              <a:ext cx="0" cy="415169"/>
            </a:xfrm>
            <a:prstGeom prst="line">
              <a:avLst/>
            </a:prstGeom>
            <a:ln w="19050">
              <a:solidFill>
                <a:srgbClr val="0070C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8" name="Conector recto 157"/>
            <xdr:cNvCxnSpPr/>
          </xdr:nvCxnSpPr>
          <xdr:spPr>
            <a:xfrm>
              <a:off x="9830201" y="1883682"/>
              <a:ext cx="0" cy="415169"/>
            </a:xfrm>
            <a:prstGeom prst="line">
              <a:avLst/>
            </a:prstGeom>
            <a:ln w="19050">
              <a:solidFill>
                <a:srgbClr val="0070C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" name="Conector recto 158"/>
            <xdr:cNvCxnSpPr/>
          </xdr:nvCxnSpPr>
          <xdr:spPr>
            <a:xfrm>
              <a:off x="9671043" y="1896877"/>
              <a:ext cx="0" cy="415169"/>
            </a:xfrm>
            <a:prstGeom prst="line">
              <a:avLst/>
            </a:prstGeom>
            <a:ln w="19050">
              <a:solidFill>
                <a:srgbClr val="0070C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0" name="Conector recto 159"/>
            <xdr:cNvCxnSpPr/>
          </xdr:nvCxnSpPr>
          <xdr:spPr>
            <a:xfrm>
              <a:off x="9501922" y="1885457"/>
              <a:ext cx="0" cy="415169"/>
            </a:xfrm>
            <a:prstGeom prst="line">
              <a:avLst/>
            </a:prstGeom>
            <a:ln w="19050">
              <a:solidFill>
                <a:srgbClr val="0070C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1" name="Conector recto 160"/>
            <xdr:cNvCxnSpPr/>
          </xdr:nvCxnSpPr>
          <xdr:spPr>
            <a:xfrm>
              <a:off x="9342521" y="1896876"/>
              <a:ext cx="0" cy="415169"/>
            </a:xfrm>
            <a:prstGeom prst="line">
              <a:avLst/>
            </a:prstGeom>
            <a:ln w="19050">
              <a:solidFill>
                <a:srgbClr val="0070C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90" name="Grupo 189"/>
            <xdr:cNvGrpSpPr/>
          </xdr:nvGrpSpPr>
          <xdr:grpSpPr>
            <a:xfrm>
              <a:off x="6523542" y="1875415"/>
              <a:ext cx="4390285" cy="705860"/>
              <a:chOff x="6523542" y="1875415"/>
              <a:chExt cx="4390285" cy="705860"/>
            </a:xfrm>
          </xdr:grpSpPr>
          <xdr:grpSp>
            <xdr:nvGrpSpPr>
              <xdr:cNvPr id="19" name="Grupo 18"/>
              <xdr:cNvGrpSpPr/>
            </xdr:nvGrpSpPr>
            <xdr:grpSpPr>
              <a:xfrm>
                <a:off x="6523542" y="1875415"/>
                <a:ext cx="4390285" cy="439576"/>
                <a:chOff x="6523542" y="1875415"/>
                <a:chExt cx="4390285" cy="439576"/>
              </a:xfrm>
            </xdr:grpSpPr>
            <xdr:grpSp>
              <xdr:nvGrpSpPr>
                <xdr:cNvPr id="17" name="Grupo 16"/>
                <xdr:cNvGrpSpPr/>
              </xdr:nvGrpSpPr>
              <xdr:grpSpPr>
                <a:xfrm>
                  <a:off x="6523542" y="1875415"/>
                  <a:ext cx="4390285" cy="439576"/>
                  <a:chOff x="6505215" y="1885055"/>
                  <a:chExt cx="4377988" cy="441472"/>
                </a:xfrm>
              </xdr:grpSpPr>
              <xdr:grpSp>
                <xdr:nvGrpSpPr>
                  <xdr:cNvPr id="12" name="Grupo 11"/>
                  <xdr:cNvGrpSpPr/>
                </xdr:nvGrpSpPr>
                <xdr:grpSpPr>
                  <a:xfrm>
                    <a:off x="6505215" y="1885055"/>
                    <a:ext cx="4377988" cy="370675"/>
                    <a:chOff x="6503522" y="1977666"/>
                    <a:chExt cx="4390272" cy="221396"/>
                  </a:xfrm>
                </xdr:grpSpPr>
                <xdr:grpSp>
                  <xdr:nvGrpSpPr>
                    <xdr:cNvPr id="103" name="Grupo 102"/>
                    <xdr:cNvGrpSpPr/>
                  </xdr:nvGrpSpPr>
                  <xdr:grpSpPr>
                    <a:xfrm>
                      <a:off x="6503522" y="1977666"/>
                      <a:ext cx="4390272" cy="213945"/>
                      <a:chOff x="6445310" y="1966259"/>
                      <a:chExt cx="5131130" cy="200025"/>
                    </a:xfrm>
                  </xdr:grpSpPr>
                  <xdr:cxnSp macro="">
                    <xdr:nvCxnSpPr>
                      <xdr:cNvPr id="100" name="Conector recto 99"/>
                      <xdr:cNvCxnSpPr/>
                    </xdr:nvCxnSpPr>
                    <xdr:spPr>
                      <a:xfrm>
                        <a:off x="6445310" y="1971978"/>
                        <a:ext cx="5131130" cy="7"/>
                      </a:xfrm>
                      <a:prstGeom prst="line">
                        <a:avLst/>
                      </a:prstGeom>
                      <a:ln w="28575">
                        <a:solidFill>
                          <a:srgbClr val="0070C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101" name="Conector recto 100"/>
                      <xdr:cNvCxnSpPr/>
                    </xdr:nvCxnSpPr>
                    <xdr:spPr>
                      <a:xfrm>
                        <a:off x="6455503" y="1966259"/>
                        <a:ext cx="0" cy="200025"/>
                      </a:xfrm>
                      <a:prstGeom prst="line">
                        <a:avLst/>
                      </a:prstGeom>
                      <a:ln w="28575">
                        <a:solidFill>
                          <a:srgbClr val="0070C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59" name="Conector recto 58"/>
                    <xdr:cNvCxnSpPr/>
                  </xdr:nvCxnSpPr>
                  <xdr:spPr>
                    <a:xfrm>
                      <a:off x="10885293" y="1985116"/>
                      <a:ext cx="0" cy="213946"/>
                    </a:xfrm>
                    <a:prstGeom prst="line">
                      <a:avLst/>
                    </a:prstGeom>
                    <a:ln w="28575">
                      <a:solidFill>
                        <a:srgbClr val="0070C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grpSp>
                <xdr:nvGrpSpPr>
                  <xdr:cNvPr id="67" name="Grupo 66"/>
                  <xdr:cNvGrpSpPr/>
                </xdr:nvGrpSpPr>
                <xdr:grpSpPr>
                  <a:xfrm flipV="1">
                    <a:off x="6598185" y="2072614"/>
                    <a:ext cx="4192046" cy="253913"/>
                    <a:chOff x="6517806" y="1955319"/>
                    <a:chExt cx="4395621" cy="367838"/>
                  </a:xfrm>
                </xdr:grpSpPr>
                <xdr:grpSp>
                  <xdr:nvGrpSpPr>
                    <xdr:cNvPr id="69" name="Grupo 68"/>
                    <xdr:cNvGrpSpPr/>
                  </xdr:nvGrpSpPr>
                  <xdr:grpSpPr>
                    <a:xfrm>
                      <a:off x="6517806" y="1964713"/>
                      <a:ext cx="4395621" cy="358444"/>
                      <a:chOff x="6462003" y="1954139"/>
                      <a:chExt cx="5137381" cy="335121"/>
                    </a:xfrm>
                  </xdr:grpSpPr>
                  <xdr:cxnSp macro="">
                    <xdr:nvCxnSpPr>
                      <xdr:cNvPr id="72" name="Conector recto 71"/>
                      <xdr:cNvCxnSpPr/>
                    </xdr:nvCxnSpPr>
                    <xdr:spPr>
                      <a:xfrm flipV="1">
                        <a:off x="6462003" y="1954139"/>
                        <a:ext cx="5137381" cy="11740"/>
                      </a:xfrm>
                      <a:prstGeom prst="line">
                        <a:avLst/>
                      </a:prstGeom>
                      <a:ln w="28575">
                        <a:solidFill>
                          <a:srgbClr val="0070C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75" name="Conector recto 74"/>
                      <xdr:cNvCxnSpPr/>
                    </xdr:nvCxnSpPr>
                    <xdr:spPr>
                      <a:xfrm flipH="1">
                        <a:off x="6470661" y="1972934"/>
                        <a:ext cx="307" cy="316326"/>
                      </a:xfrm>
                      <a:prstGeom prst="line">
                        <a:avLst/>
                      </a:prstGeom>
                      <a:ln w="28575">
                        <a:solidFill>
                          <a:srgbClr val="0070C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70" name="Conector recto 69"/>
                    <xdr:cNvCxnSpPr/>
                  </xdr:nvCxnSpPr>
                  <xdr:spPr>
                    <a:xfrm>
                      <a:off x="10905632" y="1955319"/>
                      <a:ext cx="332" cy="316244"/>
                    </a:xfrm>
                    <a:prstGeom prst="line">
                      <a:avLst/>
                    </a:prstGeom>
                    <a:ln w="28575">
                      <a:solidFill>
                        <a:srgbClr val="0070C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</xdr:grpSp>
            <xdr:grpSp>
              <xdr:nvGrpSpPr>
                <xdr:cNvPr id="18" name="Grupo 17"/>
                <xdr:cNvGrpSpPr/>
              </xdr:nvGrpSpPr>
              <xdr:grpSpPr>
                <a:xfrm>
                  <a:off x="7029450" y="1876389"/>
                  <a:ext cx="3400425" cy="438222"/>
                  <a:chOff x="7029450" y="1874945"/>
                  <a:chExt cx="3400425" cy="371536"/>
                </a:xfrm>
              </xdr:grpSpPr>
              <xdr:cxnSp macro="">
                <xdr:nvCxnSpPr>
                  <xdr:cNvPr id="76" name="Conector recto 75"/>
                  <xdr:cNvCxnSpPr/>
                </xdr:nvCxnSpPr>
                <xdr:spPr>
                  <a:xfrm>
                    <a:off x="7029450" y="1876425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7" name="Conector recto 76"/>
                  <xdr:cNvCxnSpPr/>
                </xdr:nvCxnSpPr>
                <xdr:spPr>
                  <a:xfrm>
                    <a:off x="7124700" y="1883051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8" name="Conector recto 77"/>
                  <xdr:cNvCxnSpPr/>
                </xdr:nvCxnSpPr>
                <xdr:spPr>
                  <a:xfrm>
                    <a:off x="7210425" y="1883051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9" name="Conector recto 78"/>
                  <xdr:cNvCxnSpPr/>
                </xdr:nvCxnSpPr>
                <xdr:spPr>
                  <a:xfrm>
                    <a:off x="7315200" y="1883051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0" name="Conector recto 79"/>
                  <xdr:cNvCxnSpPr/>
                </xdr:nvCxnSpPr>
                <xdr:spPr>
                  <a:xfrm>
                    <a:off x="10144125" y="1885950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1" name="Conector recto 80"/>
                  <xdr:cNvCxnSpPr/>
                </xdr:nvCxnSpPr>
                <xdr:spPr>
                  <a:xfrm>
                    <a:off x="10239375" y="1876425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2" name="Conector recto 81"/>
                  <xdr:cNvCxnSpPr/>
                </xdr:nvCxnSpPr>
                <xdr:spPr>
                  <a:xfrm>
                    <a:off x="10334625" y="1876425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3" name="Conector recto 82"/>
                  <xdr:cNvCxnSpPr/>
                </xdr:nvCxnSpPr>
                <xdr:spPr>
                  <a:xfrm>
                    <a:off x="10429875" y="1874976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6" name="Conector recto 85"/>
                  <xdr:cNvCxnSpPr/>
                </xdr:nvCxnSpPr>
                <xdr:spPr>
                  <a:xfrm>
                    <a:off x="9107858" y="1883082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7" name="Conector recto 86"/>
                  <xdr:cNvCxnSpPr/>
                </xdr:nvCxnSpPr>
                <xdr:spPr>
                  <a:xfrm>
                    <a:off x="8879745" y="1885950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8" name="Conector recto 87"/>
                  <xdr:cNvCxnSpPr/>
                </xdr:nvCxnSpPr>
                <xdr:spPr>
                  <a:xfrm>
                    <a:off x="8642109" y="1883083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9" name="Conector recto 88"/>
                  <xdr:cNvCxnSpPr/>
                </xdr:nvCxnSpPr>
                <xdr:spPr>
                  <a:xfrm>
                    <a:off x="8423523" y="1885950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90" name="Conector recto 89"/>
                  <xdr:cNvCxnSpPr/>
                </xdr:nvCxnSpPr>
                <xdr:spPr>
                  <a:xfrm>
                    <a:off x="8243768" y="1874945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91" name="Conector recto 90"/>
                  <xdr:cNvCxnSpPr/>
                </xdr:nvCxnSpPr>
                <xdr:spPr>
                  <a:xfrm>
                    <a:off x="8074027" y="1877844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92" name="Conector recto 91"/>
                  <xdr:cNvCxnSpPr/>
                </xdr:nvCxnSpPr>
                <xdr:spPr>
                  <a:xfrm>
                    <a:off x="7874734" y="1884532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93" name="Conector recto 92"/>
                  <xdr:cNvCxnSpPr/>
                </xdr:nvCxnSpPr>
                <xdr:spPr>
                  <a:xfrm>
                    <a:off x="7685210" y="1894056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94" name="Conector recto 93"/>
                  <xdr:cNvCxnSpPr/>
                </xdr:nvCxnSpPr>
                <xdr:spPr>
                  <a:xfrm>
                    <a:off x="7505212" y="1876426"/>
                    <a:ext cx="0" cy="352425"/>
                  </a:xfrm>
                  <a:prstGeom prst="line">
                    <a:avLst/>
                  </a:prstGeom>
                  <a:ln w="1905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grpSp>
            <xdr:nvGrpSpPr>
              <xdr:cNvPr id="183" name="Grupo 182"/>
              <xdr:cNvGrpSpPr/>
            </xdr:nvGrpSpPr>
            <xdr:grpSpPr>
              <a:xfrm>
                <a:off x="7018564" y="2322547"/>
                <a:ext cx="296636" cy="258728"/>
                <a:chOff x="7018564" y="2322547"/>
                <a:chExt cx="296636" cy="258728"/>
              </a:xfrm>
            </xdr:grpSpPr>
            <xdr:sp macro="" textlink="">
              <xdr:nvSpPr>
                <xdr:cNvPr id="165" name="Cerrar llave 164"/>
                <xdr:cNvSpPr/>
              </xdr:nvSpPr>
              <xdr:spPr>
                <a:xfrm rot="5400000">
                  <a:off x="7144022" y="2197089"/>
                  <a:ext cx="45719" cy="296636"/>
                </a:xfrm>
                <a:prstGeom prst="rightBrace">
                  <a:avLst/>
                </a:prstGeom>
                <a:ln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182" name="Conector 181"/>
                <xdr:cNvSpPr/>
              </xdr:nvSpPr>
              <xdr:spPr>
                <a:xfrm>
                  <a:off x="7077075" y="2419350"/>
                  <a:ext cx="180975" cy="161925"/>
                </a:xfrm>
                <a:prstGeom prst="flowChartConnector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es-PE" sz="1100">
                      <a:latin typeface="Cambria" panose="02040503050406030204" pitchFamily="18" charset="0"/>
                    </a:rPr>
                    <a:t>A</a:t>
                  </a:r>
                </a:p>
              </xdr:txBody>
            </xdr:sp>
          </xdr:grpSp>
          <xdr:grpSp>
            <xdr:nvGrpSpPr>
              <xdr:cNvPr id="184" name="Grupo 183"/>
              <xdr:cNvGrpSpPr/>
            </xdr:nvGrpSpPr>
            <xdr:grpSpPr>
              <a:xfrm>
                <a:off x="7332888" y="2322547"/>
                <a:ext cx="1087211" cy="258728"/>
                <a:chOff x="7018563" y="2322547"/>
                <a:chExt cx="1087211" cy="258728"/>
              </a:xfrm>
            </xdr:grpSpPr>
            <xdr:sp macro="" textlink="">
              <xdr:nvSpPr>
                <xdr:cNvPr id="185" name="Cerrar llave 184"/>
                <xdr:cNvSpPr/>
              </xdr:nvSpPr>
              <xdr:spPr>
                <a:xfrm rot="5400000">
                  <a:off x="7539309" y="1801801"/>
                  <a:ext cx="45719" cy="1087211"/>
                </a:xfrm>
                <a:prstGeom prst="rightBrace">
                  <a:avLst/>
                </a:prstGeom>
                <a:ln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186" name="Conector 185"/>
                <xdr:cNvSpPr/>
              </xdr:nvSpPr>
              <xdr:spPr>
                <a:xfrm>
                  <a:off x="7477125" y="2419350"/>
                  <a:ext cx="180975" cy="161925"/>
                </a:xfrm>
                <a:prstGeom prst="flowChartConnector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es-PE" sz="1100">
                      <a:latin typeface="Cambria" panose="02040503050406030204" pitchFamily="18" charset="0"/>
                    </a:rPr>
                    <a:t>B</a:t>
                  </a:r>
                </a:p>
              </xdr:txBody>
            </xdr:sp>
          </xdr:grpSp>
          <xdr:grpSp>
            <xdr:nvGrpSpPr>
              <xdr:cNvPr id="187" name="Grupo 186"/>
              <xdr:cNvGrpSpPr/>
            </xdr:nvGrpSpPr>
            <xdr:grpSpPr>
              <a:xfrm>
                <a:off x="8437789" y="2322548"/>
                <a:ext cx="429986" cy="258727"/>
                <a:chOff x="7018564" y="2322548"/>
                <a:chExt cx="429986" cy="258727"/>
              </a:xfrm>
            </xdr:grpSpPr>
            <xdr:sp macro="" textlink="">
              <xdr:nvSpPr>
                <xdr:cNvPr id="188" name="Cerrar llave 187"/>
                <xdr:cNvSpPr/>
              </xdr:nvSpPr>
              <xdr:spPr>
                <a:xfrm rot="5400000">
                  <a:off x="7208967" y="2132145"/>
                  <a:ext cx="49180" cy="429986"/>
                </a:xfrm>
                <a:prstGeom prst="rightBrace">
                  <a:avLst/>
                </a:prstGeom>
                <a:ln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189" name="Conector 188"/>
                <xdr:cNvSpPr/>
              </xdr:nvSpPr>
              <xdr:spPr>
                <a:xfrm>
                  <a:off x="7143750" y="2419350"/>
                  <a:ext cx="180975" cy="161925"/>
                </a:xfrm>
                <a:prstGeom prst="flowChartConnector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es-PE" sz="1100">
                      <a:latin typeface="Cambria" panose="02040503050406030204" pitchFamily="18" charset="0"/>
                    </a:rPr>
                    <a:t>C</a:t>
                  </a:r>
                </a:p>
              </xdr:txBody>
            </xdr:sp>
          </xdr:grpSp>
        </xdr:grpSp>
      </xdr:grpSp>
    </xdr:grpSp>
    <xdr:clientData/>
  </xdr:twoCellAnchor>
  <xdr:twoCellAnchor editAs="oneCell">
    <xdr:from>
      <xdr:col>14</xdr:col>
      <xdr:colOff>533400</xdr:colOff>
      <xdr:row>9</xdr:row>
      <xdr:rowOff>172128</xdr:rowOff>
    </xdr:from>
    <xdr:to>
      <xdr:col>16</xdr:col>
      <xdr:colOff>438150</xdr:colOff>
      <xdr:row>17</xdr:row>
      <xdr:rowOff>155201</xdr:rowOff>
    </xdr:to>
    <xdr:pic>
      <xdr:nvPicPr>
        <xdr:cNvPr id="199" name="Imagen 19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6600" y="1934253"/>
          <a:ext cx="1428750" cy="1430873"/>
        </a:xfrm>
        <a:prstGeom prst="rect">
          <a:avLst/>
        </a:prstGeom>
        <a:effectLst>
          <a:glow rad="228600">
            <a:schemeClr val="accent3">
              <a:satMod val="175000"/>
              <a:alpha val="40000"/>
            </a:schemeClr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showGridLines="0" showRowColHeaders="0" tabSelected="1" zoomScaleNormal="100" workbookViewId="0">
      <selection activeCell="H18" sqref="H18"/>
    </sheetView>
  </sheetViews>
  <sheetFormatPr baseColWidth="10" defaultRowHeight="14.25" x14ac:dyDescent="0.2"/>
  <cols>
    <col min="1" max="1" width="6.42578125" style="2" customWidth="1"/>
    <col min="2" max="9" width="11.42578125" style="2"/>
    <col min="10" max="10" width="11.85546875" style="2" bestFit="1" customWidth="1"/>
    <col min="11" max="16384" width="11.42578125" style="2"/>
  </cols>
  <sheetData>
    <row r="1" spans="2:17" ht="15" thickBot="1" x14ac:dyDescent="0.25"/>
    <row r="2" spans="2:17" ht="23.25" thickTop="1" thickBot="1" x14ac:dyDescent="0.25">
      <c r="B2" s="76" t="s">
        <v>40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2:17" ht="15" thickTop="1" x14ac:dyDescent="0.2">
      <c r="B3" s="71" t="s">
        <v>42</v>
      </c>
      <c r="P3" s="72" t="s">
        <v>43</v>
      </c>
    </row>
    <row r="5" spans="2:17" x14ac:dyDescent="0.2">
      <c r="L5" s="3" t="s">
        <v>41</v>
      </c>
    </row>
    <row r="7" spans="2:17" x14ac:dyDescent="0.2">
      <c r="K7" s="52">
        <v>2</v>
      </c>
      <c r="L7" s="53" t="s">
        <v>4</v>
      </c>
      <c r="M7" s="4">
        <f>IF(L24="","",L24)</f>
        <v>37</v>
      </c>
      <c r="N7" s="55" t="s">
        <v>2</v>
      </c>
    </row>
    <row r="9" spans="2:17" x14ac:dyDescent="0.2">
      <c r="I9" s="51">
        <v>0.25</v>
      </c>
      <c r="O9" s="54">
        <v>0.25</v>
      </c>
    </row>
    <row r="10" spans="2:17" x14ac:dyDescent="0.2">
      <c r="H10" s="5"/>
      <c r="J10" s="6"/>
      <c r="K10" s="6"/>
      <c r="L10" s="6"/>
      <c r="M10" s="6"/>
      <c r="N10" s="6"/>
      <c r="O10" s="7"/>
    </row>
    <row r="12" spans="2:17" x14ac:dyDescent="0.2">
      <c r="M12" s="52">
        <v>3</v>
      </c>
      <c r="N12" s="53" t="s">
        <v>3</v>
      </c>
    </row>
    <row r="14" spans="2:17" x14ac:dyDescent="0.2">
      <c r="I14" s="8"/>
      <c r="J14" s="82" t="s">
        <v>23</v>
      </c>
      <c r="K14" s="83"/>
      <c r="L14" s="83"/>
      <c r="M14" s="84"/>
    </row>
    <row r="15" spans="2:17" x14ac:dyDescent="0.2">
      <c r="C15" s="48">
        <v>0.35</v>
      </c>
      <c r="E15" s="49">
        <v>4</v>
      </c>
      <c r="G15" s="50">
        <v>0.35</v>
      </c>
      <c r="I15" s="8"/>
      <c r="J15" s="9" t="s">
        <v>30</v>
      </c>
      <c r="K15" s="9" t="s">
        <v>21</v>
      </c>
      <c r="L15" s="9" t="s">
        <v>24</v>
      </c>
      <c r="M15" s="9" t="s">
        <v>22</v>
      </c>
      <c r="N15" s="10"/>
      <c r="O15" s="10"/>
      <c r="P15" s="10"/>
      <c r="Q15" s="10"/>
    </row>
    <row r="16" spans="2:17" x14ac:dyDescent="0.2">
      <c r="B16" s="11"/>
      <c r="I16" s="8"/>
      <c r="J16" s="64">
        <v>5</v>
      </c>
      <c r="K16" s="66">
        <v>0.05</v>
      </c>
      <c r="L16" s="12">
        <f>IFERROR(J16*K16*2,"")</f>
        <v>0.5</v>
      </c>
      <c r="M16" s="13">
        <f>IFERROR(J16*2,"")</f>
        <v>10</v>
      </c>
      <c r="N16" s="10"/>
      <c r="O16" s="10"/>
      <c r="P16" s="10"/>
      <c r="Q16" s="10"/>
    </row>
    <row r="17" spans="2:17" x14ac:dyDescent="0.2">
      <c r="B17" s="14"/>
      <c r="J17" s="65">
        <v>10</v>
      </c>
      <c r="K17" s="67">
        <v>0.1</v>
      </c>
      <c r="L17" s="15">
        <f>IFERROR(J17*K17*2,"")</f>
        <v>2</v>
      </c>
      <c r="M17" s="16">
        <f>IFERROR(J17*2,"")</f>
        <v>20</v>
      </c>
      <c r="N17" s="10"/>
      <c r="O17" s="10"/>
      <c r="P17" s="10"/>
      <c r="Q17" s="10"/>
    </row>
    <row r="18" spans="2:17" ht="16.5" x14ac:dyDescent="0.2">
      <c r="B18" s="1" t="s">
        <v>1</v>
      </c>
      <c r="E18" s="3" t="s">
        <v>0</v>
      </c>
      <c r="J18" s="69" t="s">
        <v>20</v>
      </c>
      <c r="K18" s="68">
        <v>0.2</v>
      </c>
      <c r="L18" s="17">
        <f>IFERROR(E15-(L16+L17),"")</f>
        <v>1.5</v>
      </c>
      <c r="M18" s="18">
        <f>IFERROR(ROUNDDOWN(L18/K18,0),"")</f>
        <v>7</v>
      </c>
    </row>
    <row r="19" spans="2:17" ht="16.5" x14ac:dyDescent="0.2">
      <c r="B19" s="1" t="s">
        <v>2</v>
      </c>
    </row>
    <row r="20" spans="2:17" ht="16.5" x14ac:dyDescent="0.2">
      <c r="B20" s="1" t="s">
        <v>3</v>
      </c>
      <c r="I20" s="79" t="s">
        <v>25</v>
      </c>
      <c r="J20" s="80"/>
      <c r="K20" s="80"/>
      <c r="L20" s="80"/>
      <c r="M20" s="80"/>
      <c r="N20" s="80"/>
      <c r="O20" s="80"/>
      <c r="P20" s="81"/>
    </row>
    <row r="21" spans="2:17" ht="16.5" x14ac:dyDescent="0.2">
      <c r="B21" s="1" t="s">
        <v>4</v>
      </c>
      <c r="I21" s="19" t="s">
        <v>30</v>
      </c>
      <c r="J21" s="20" t="s">
        <v>13</v>
      </c>
      <c r="K21" s="21" t="s">
        <v>12</v>
      </c>
      <c r="L21" s="20" t="s">
        <v>14</v>
      </c>
      <c r="M21" s="21" t="s">
        <v>18</v>
      </c>
      <c r="N21" s="70" t="s">
        <v>16</v>
      </c>
      <c r="O21" s="21" t="s">
        <v>17</v>
      </c>
      <c r="P21" s="20" t="s">
        <v>19</v>
      </c>
    </row>
    <row r="22" spans="2:17" ht="16.5" x14ac:dyDescent="0.2">
      <c r="B22" s="1" t="s">
        <v>5</v>
      </c>
      <c r="I22" s="22" t="s">
        <v>10</v>
      </c>
      <c r="J22" s="57">
        <v>4</v>
      </c>
      <c r="K22" s="23" t="str">
        <f>IF(L7="","",L7)</f>
        <v>Ø 5/8"</v>
      </c>
      <c r="L22" s="23">
        <f>IF(K7="","",K7)</f>
        <v>2</v>
      </c>
      <c r="M22" s="24">
        <f>IFERROR(I9+(C15-0.025)+E15+(G15-0.025)+O9,"")</f>
        <v>5.15</v>
      </c>
      <c r="N22" s="24">
        <f>IFERROR(J22*L22*M22,"")</f>
        <v>41.2</v>
      </c>
      <c r="O22" s="58">
        <v>1.55</v>
      </c>
      <c r="P22" s="73">
        <f>IFERROR(N22*O22,"")</f>
        <v>63.860000000000007</v>
      </c>
    </row>
    <row r="23" spans="2:17" ht="16.5" x14ac:dyDescent="0.2">
      <c r="B23" s="1" t="s">
        <v>6</v>
      </c>
      <c r="C23" s="50">
        <v>0.4</v>
      </c>
      <c r="D23" s="25"/>
      <c r="I23" s="26"/>
      <c r="J23" s="27">
        <f>IF(J22="","",J22)</f>
        <v>4</v>
      </c>
      <c r="K23" s="27" t="str">
        <f>IF(N12="","",N12)</f>
        <v>Ø 1/2"</v>
      </c>
      <c r="L23" s="27">
        <f>IF(M12="","",M12)</f>
        <v>3</v>
      </c>
      <c r="M23" s="28">
        <f>IFERROR(I9+(C15-0.025)+E15+(G15-0.025)+O9,"")</f>
        <v>5.15</v>
      </c>
      <c r="N23" s="28">
        <f t="shared" ref="N23:N24" si="0">IFERROR(J23*L23*M23,"")</f>
        <v>61.800000000000004</v>
      </c>
      <c r="O23" s="59">
        <v>0.99</v>
      </c>
      <c r="P23" s="73">
        <f>IFERROR(N23*O23,"")</f>
        <v>61.182000000000002</v>
      </c>
    </row>
    <row r="24" spans="2:17" ht="16.5" x14ac:dyDescent="0.2">
      <c r="B24" s="1" t="s">
        <v>7</v>
      </c>
      <c r="I24" s="29" t="s">
        <v>11</v>
      </c>
      <c r="J24" s="30">
        <f>IF(J22="","",J22)</f>
        <v>4</v>
      </c>
      <c r="K24" s="30" t="str">
        <f>IF(N7="","",N7)</f>
        <v>Ø 3/8"</v>
      </c>
      <c r="L24" s="30">
        <f>SUM(M16:M18)</f>
        <v>37</v>
      </c>
      <c r="M24" s="31">
        <f>IFERROR((E28*2)+(C23*2),"")</f>
        <v>1.3</v>
      </c>
      <c r="N24" s="31">
        <f t="shared" si="0"/>
        <v>192.4</v>
      </c>
      <c r="O24" s="60">
        <v>0.56000000000000005</v>
      </c>
      <c r="P24" s="73">
        <f>IFERROR(N24*O24,"")</f>
        <v>107.74400000000001</v>
      </c>
    </row>
    <row r="25" spans="2:17" ht="16.5" x14ac:dyDescent="0.2">
      <c r="B25" s="1" t="s">
        <v>8</v>
      </c>
    </row>
    <row r="26" spans="2:17" ht="16.5" x14ac:dyDescent="0.2">
      <c r="B26" s="1" t="s">
        <v>9</v>
      </c>
      <c r="I26" s="79" t="s">
        <v>26</v>
      </c>
      <c r="J26" s="80"/>
      <c r="K26" s="80"/>
      <c r="L26" s="80"/>
      <c r="M26" s="80"/>
      <c r="N26" s="81"/>
      <c r="O26" s="32"/>
      <c r="P26" s="32"/>
    </row>
    <row r="27" spans="2:17" x14ac:dyDescent="0.2">
      <c r="B27" s="11"/>
      <c r="C27" s="11"/>
      <c r="I27" s="19" t="s">
        <v>30</v>
      </c>
      <c r="J27" s="20" t="s">
        <v>13</v>
      </c>
      <c r="K27" s="21" t="s">
        <v>18</v>
      </c>
      <c r="L27" s="20" t="s">
        <v>27</v>
      </c>
      <c r="M27" s="21" t="s">
        <v>28</v>
      </c>
      <c r="N27" s="20" t="s">
        <v>15</v>
      </c>
    </row>
    <row r="28" spans="2:17" x14ac:dyDescent="0.2">
      <c r="B28" s="11" t="s">
        <v>31</v>
      </c>
      <c r="C28" s="33" t="s">
        <v>36</v>
      </c>
      <c r="E28" s="56">
        <v>0.25</v>
      </c>
      <c r="I28" s="34" t="str">
        <f>IF(I22="","",I22)</f>
        <v xml:space="preserve">VP </v>
      </c>
      <c r="J28" s="35">
        <f>IF(J22="","",J22)</f>
        <v>4</v>
      </c>
      <c r="K28" s="36">
        <f>IF(E15="","",E15)</f>
        <v>4</v>
      </c>
      <c r="L28" s="36">
        <f>IF(E28="","",E28)</f>
        <v>0.25</v>
      </c>
      <c r="M28" s="37">
        <f>IF(C23="","",C23)</f>
        <v>0.4</v>
      </c>
      <c r="N28" s="74">
        <f>IFERROR(J28*K28*L28*M28,"")</f>
        <v>1.6</v>
      </c>
    </row>
    <row r="29" spans="2:17" x14ac:dyDescent="0.2">
      <c r="B29" s="11" t="s">
        <v>32</v>
      </c>
      <c r="C29" s="33" t="s">
        <v>37</v>
      </c>
    </row>
    <row r="30" spans="2:17" x14ac:dyDescent="0.2">
      <c r="B30" s="11"/>
      <c r="C30" s="11"/>
      <c r="I30" s="79" t="s">
        <v>29</v>
      </c>
      <c r="J30" s="80"/>
      <c r="K30" s="80"/>
      <c r="L30" s="80"/>
      <c r="M30" s="80"/>
      <c r="N30" s="80"/>
      <c r="O30" s="81"/>
      <c r="P30" s="32"/>
    </row>
    <row r="31" spans="2:17" x14ac:dyDescent="0.2">
      <c r="I31" s="19" t="s">
        <v>30</v>
      </c>
      <c r="J31" s="20" t="s">
        <v>13</v>
      </c>
      <c r="K31" s="21" t="s">
        <v>33</v>
      </c>
      <c r="L31" s="20" t="s">
        <v>34</v>
      </c>
      <c r="M31" s="21" t="s">
        <v>18</v>
      </c>
      <c r="N31" s="38" t="s">
        <v>35</v>
      </c>
      <c r="O31" s="39" t="s">
        <v>15</v>
      </c>
    </row>
    <row r="32" spans="2:17" x14ac:dyDescent="0.2">
      <c r="I32" s="34" t="str">
        <f>IF(I22="","",I22)</f>
        <v xml:space="preserve">VP </v>
      </c>
      <c r="J32" s="40">
        <f>IF(J22="","",J22)</f>
        <v>4</v>
      </c>
      <c r="K32" s="61" t="s">
        <v>31</v>
      </c>
      <c r="L32" s="63">
        <v>0.2</v>
      </c>
      <c r="M32" s="36">
        <f>IF(K28="","",K28)</f>
        <v>4</v>
      </c>
      <c r="N32" s="36">
        <f>IF(C23="","",IF(K32="CENTRAL",(C23-L32)*2,C23+(C23-L32)))</f>
        <v>0.4</v>
      </c>
      <c r="O32" s="41">
        <f>IFERROR(J32*M32*N32,"")</f>
        <v>6.4</v>
      </c>
    </row>
    <row r="33" spans="9:15" x14ac:dyDescent="0.2">
      <c r="I33" s="42"/>
      <c r="J33" s="43"/>
      <c r="K33" s="44" t="s">
        <v>38</v>
      </c>
      <c r="L33" s="45" t="s">
        <v>39</v>
      </c>
      <c r="M33" s="43"/>
      <c r="N33" s="43"/>
      <c r="O33" s="46"/>
    </row>
    <row r="34" spans="9:15" x14ac:dyDescent="0.2">
      <c r="I34" s="47"/>
      <c r="J34" s="40">
        <f>IF(J22="","",J22)</f>
        <v>4</v>
      </c>
      <c r="K34" s="62" t="s">
        <v>36</v>
      </c>
      <c r="L34" s="63">
        <v>0.15</v>
      </c>
      <c r="M34" s="36">
        <f>IF(K28="","",K28)</f>
        <v>4</v>
      </c>
      <c r="N34" s="36">
        <f>IF(C23="","",IF(K34="APORTICADO",E28,E28-L34))</f>
        <v>0.25</v>
      </c>
      <c r="O34" s="41">
        <f>IFERROR(J34*M34*N34,"")</f>
        <v>4</v>
      </c>
    </row>
    <row r="35" spans="9:15" x14ac:dyDescent="0.2">
      <c r="O35" s="75">
        <f>IFERROR(O32+O34,"")</f>
        <v>10.4</v>
      </c>
    </row>
  </sheetData>
  <sheetProtection algorithmName="SHA-512" hashValue="vO5AWyEpnG1FJKgchwJjPHc+DBZ75dkV6ZOg9pPA4tS2Lx0qYpEHaDtjd+O62B1nsrRkNwKsw3YtfIzdNV5nCw==" saltValue="tMdEjm4L/2EZZ9K2KuVLRQ==" spinCount="100000" sheet="1" objects="1" scenarios="1"/>
  <mergeCells count="5">
    <mergeCell ref="B2:P2"/>
    <mergeCell ref="I30:O30"/>
    <mergeCell ref="J14:M14"/>
    <mergeCell ref="I20:P20"/>
    <mergeCell ref="I26:N26"/>
  </mergeCells>
  <dataValidations disablePrompts="1" count="3">
    <dataValidation type="list" allowBlank="1" showInputMessage="1" showErrorMessage="1" sqref="K32">
      <formula1>$B$28:$B$29</formula1>
    </dataValidation>
    <dataValidation type="list" allowBlank="1" showInputMessage="1" showErrorMessage="1" sqref="K34">
      <formula1>$C$28:$C$29</formula1>
    </dataValidation>
    <dataValidation type="list" allowBlank="1" showInputMessage="1" showErrorMessage="1" sqref="L7 N12 N7">
      <formula1>$B$18:$B$26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METRADO DE VIGA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 MERMA</dc:creator>
  <cp:lastModifiedBy>Heb MERMA</cp:lastModifiedBy>
  <dcterms:created xsi:type="dcterms:W3CDTF">2020-10-14T22:34:34Z</dcterms:created>
  <dcterms:modified xsi:type="dcterms:W3CDTF">2020-10-16T00:05:28Z</dcterms:modified>
</cp:coreProperties>
</file>