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@HebMERMA Editor\©HM.EXCEL\CONCRETO ARMADO\"/>
    </mc:Choice>
  </mc:AlternateContent>
  <bookViews>
    <workbookView xWindow="0" yWindow="0" windowWidth="8070" windowHeight="9180"/>
  </bookViews>
  <sheets>
    <sheet name="ESCALERA 3 TRAMOS" sheetId="1" r:id="rId1"/>
    <sheet name="ESCALERA 2 TRAMOS" sheetId="4" r:id="rId2"/>
    <sheet name="ESCALERA 1 TRAMO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4" i="1" l="1"/>
  <c r="H319" i="1"/>
  <c r="C254" i="1"/>
  <c r="D252" i="1"/>
  <c r="D247" i="1"/>
  <c r="C247" i="1"/>
  <c r="C246" i="1"/>
  <c r="F245" i="1"/>
  <c r="C240" i="1"/>
  <c r="F232" i="1"/>
  <c r="D234" i="1"/>
  <c r="C234" i="1"/>
  <c r="C233" i="1"/>
  <c r="F203" i="1"/>
  <c r="C203" i="1"/>
  <c r="C193" i="1"/>
  <c r="C192" i="1"/>
  <c r="C185" i="1"/>
  <c r="C186" i="1"/>
  <c r="C172" i="1"/>
  <c r="C173" i="1" s="1"/>
  <c r="F148" i="1"/>
  <c r="D148" i="1"/>
  <c r="B148" i="1"/>
  <c r="C129" i="1"/>
  <c r="C128" i="1"/>
  <c r="C72" i="1"/>
  <c r="C71" i="1"/>
  <c r="C65" i="1"/>
  <c r="C64" i="1"/>
  <c r="C122" i="1"/>
  <c r="C121" i="1"/>
  <c r="C108" i="1"/>
  <c r="C109" i="1" s="1"/>
  <c r="C120" i="1" s="1"/>
  <c r="C51" i="1"/>
  <c r="C52" i="1" s="1"/>
  <c r="C44" i="1"/>
  <c r="C43" i="1"/>
  <c r="C56" i="1" s="1"/>
  <c r="F309" i="1"/>
  <c r="C310" i="1"/>
  <c r="E313" i="1"/>
  <c r="C305" i="1"/>
  <c r="H9" i="1"/>
  <c r="C298" i="1"/>
  <c r="H290" i="1" s="1"/>
  <c r="E289" i="1" s="1"/>
  <c r="C293" i="1"/>
  <c r="F293" i="1" s="1"/>
  <c r="H285" i="1" s="1"/>
  <c r="C123" i="1" l="1"/>
  <c r="F144" i="1" s="1"/>
  <c r="D205" i="1"/>
  <c r="D150" i="1"/>
  <c r="C113" i="1"/>
  <c r="C114" i="1" s="1"/>
  <c r="C127" i="1" s="1"/>
  <c r="C130" i="1" s="1"/>
  <c r="D143" i="1" s="1"/>
  <c r="E156" i="1" s="1"/>
  <c r="C177" i="1"/>
  <c r="C63" i="1"/>
  <c r="C66" i="1" s="1"/>
  <c r="F84" i="1" s="1"/>
  <c r="C57" i="1"/>
  <c r="C70" i="1" s="1"/>
  <c r="C73" i="1" s="1"/>
  <c r="F78" i="1" s="1"/>
  <c r="E224" i="1"/>
  <c r="G225" i="1" s="1"/>
  <c r="C231" i="1" s="1"/>
  <c r="C178" i="1"/>
  <c r="C191" i="1" s="1"/>
  <c r="C194" i="1" s="1"/>
  <c r="F198" i="1" s="1"/>
  <c r="C184" i="1"/>
  <c r="C187" i="1" s="1"/>
  <c r="C199" i="1" s="1"/>
  <c r="C161" i="1"/>
  <c r="E161" i="1" s="1"/>
  <c r="E247" i="1"/>
  <c r="F268" i="1"/>
  <c r="C292" i="1" s="1"/>
  <c r="E268" i="1"/>
  <c r="B292" i="1" s="1"/>
  <c r="E234" i="1"/>
  <c r="E269" i="1" s="1"/>
  <c r="B293" i="1" s="1"/>
  <c r="D193" i="1"/>
  <c r="D192" i="1"/>
  <c r="D186" i="1"/>
  <c r="D185" i="1"/>
  <c r="B144" i="1" l="1"/>
  <c r="C78" i="1"/>
  <c r="C251" i="1"/>
  <c r="C253" i="1" s="1"/>
  <c r="D96" i="1"/>
  <c r="C212" i="1"/>
  <c r="H208" i="1"/>
  <c r="B208" i="1" s="1"/>
  <c r="C217" i="1" s="1"/>
  <c r="C84" i="1"/>
  <c r="D85" i="1" s="1"/>
  <c r="C238" i="1"/>
  <c r="C157" i="1"/>
  <c r="E153" i="1"/>
  <c r="C165" i="1" s="1"/>
  <c r="F292" i="1"/>
  <c r="H284" i="1" s="1"/>
  <c r="C304" i="1"/>
  <c r="E312" i="1" s="1"/>
  <c r="E292" i="1"/>
  <c r="G284" i="1" s="1"/>
  <c r="B304" i="1"/>
  <c r="D312" i="1" s="1"/>
  <c r="E293" i="1"/>
  <c r="G285" i="1" s="1"/>
  <c r="B305" i="1"/>
  <c r="D313" i="1" s="1"/>
  <c r="F265" i="1"/>
  <c r="B272" i="1"/>
  <c r="B297" i="1" s="1"/>
  <c r="D263" i="1"/>
  <c r="B267" i="1"/>
  <c r="D295" i="1" s="1"/>
  <c r="D306" i="1" s="1"/>
  <c r="F266" i="1"/>
  <c r="B273" i="1"/>
  <c r="B298" i="1" s="1"/>
  <c r="G265" i="1"/>
  <c r="C272" i="1"/>
  <c r="C297" i="1" s="1"/>
  <c r="D184" i="1"/>
  <c r="E88" i="1" l="1"/>
  <c r="C101" i="1" s="1"/>
  <c r="E101" i="1" s="1"/>
  <c r="C103" i="1" s="1"/>
  <c r="E103" i="1" s="1"/>
  <c r="E165" i="1"/>
  <c r="C167" i="1" s="1"/>
  <c r="E167" i="1" s="1"/>
  <c r="G167" i="1" s="1"/>
  <c r="C239" i="1"/>
  <c r="D238" i="1" s="1"/>
  <c r="E217" i="1"/>
  <c r="C219" i="1" s="1"/>
  <c r="E219" i="1" s="1"/>
  <c r="H289" i="1"/>
  <c r="E288" i="1" s="1"/>
  <c r="C309" i="1"/>
  <c r="F308" i="1" s="1"/>
  <c r="G289" i="1"/>
  <c r="D288" i="1" s="1"/>
  <c r="B309" i="1"/>
  <c r="E308" i="1" s="1"/>
  <c r="G290" i="1"/>
  <c r="D289" i="1" s="1"/>
  <c r="B310" i="1"/>
  <c r="E309" i="1" s="1"/>
  <c r="D187" i="1"/>
  <c r="D129" i="1"/>
  <c r="D128" i="1"/>
  <c r="D122" i="1"/>
  <c r="D121" i="1"/>
  <c r="D72" i="1"/>
  <c r="D71" i="1"/>
  <c r="G103" i="1" l="1"/>
  <c r="C224" i="1"/>
  <c r="C229" i="1" s="1"/>
  <c r="G219" i="1"/>
  <c r="D120" i="1"/>
  <c r="H8" i="1"/>
  <c r="H7" i="1"/>
  <c r="H5" i="1"/>
  <c r="D8" i="1"/>
  <c r="D7" i="1"/>
  <c r="D6" i="1"/>
  <c r="D65" i="1"/>
  <c r="D64" i="1"/>
  <c r="D5" i="1"/>
  <c r="C225" i="1" l="1"/>
  <c r="C244" i="1"/>
  <c r="E232" i="1"/>
  <c r="C230" i="1"/>
  <c r="D231" i="1"/>
  <c r="D229" i="1" s="1"/>
  <c r="E262" i="1"/>
  <c r="C267" i="1"/>
  <c r="D63" i="1"/>
  <c r="D123" i="1"/>
  <c r="E245" i="1" l="1"/>
  <c r="D244" i="1"/>
  <c r="A270" i="1"/>
  <c r="A295" i="1"/>
  <c r="A307" i="1" s="1"/>
  <c r="D191" i="1"/>
  <c r="D127" i="1"/>
  <c r="D70" i="1"/>
  <c r="D254" i="1"/>
  <c r="D264" i="1" l="1"/>
  <c r="B268" i="1"/>
  <c r="E295" i="1" s="1"/>
  <c r="E306" i="1" s="1"/>
  <c r="D194" i="1"/>
  <c r="D130" i="1"/>
  <c r="D66" i="1"/>
  <c r="D73" i="1"/>
</calcChain>
</file>

<file path=xl/sharedStrings.xml><?xml version="1.0" encoding="utf-8"?>
<sst xmlns="http://schemas.openxmlformats.org/spreadsheetml/2006/main" count="132" uniqueCount="74">
  <si>
    <t>DATOS:</t>
  </si>
  <si>
    <t>f´c =</t>
  </si>
  <si>
    <t>fy =</t>
  </si>
  <si>
    <t>s/c =</t>
  </si>
  <si>
    <t>N° Gradas =</t>
  </si>
  <si>
    <t>I. CALCULO DE PASO Y CONTRAPASO.</t>
  </si>
  <si>
    <t>CP =</t>
  </si>
  <si>
    <t>P =</t>
  </si>
  <si>
    <t>II. ANALISIS POR TRAMO.</t>
  </si>
  <si>
    <t>A. Primer tramo.</t>
  </si>
  <si>
    <t>Ln =</t>
  </si>
  <si>
    <t>t =</t>
  </si>
  <si>
    <t>hm =</t>
  </si>
  <si>
    <t>P. Propio =</t>
  </si>
  <si>
    <t>P. Acab. =</t>
  </si>
  <si>
    <t>S/C =</t>
  </si>
  <si>
    <t>Wu1 =</t>
  </si>
  <si>
    <r>
      <t>cos</t>
    </r>
    <r>
      <rPr>
        <b/>
        <sz val="11"/>
        <color theme="1"/>
        <rFont val="Calibri"/>
        <family val="2"/>
      </rPr>
      <t>θ =</t>
    </r>
  </si>
  <si>
    <t>Wu2 =</t>
  </si>
  <si>
    <t>RB =</t>
  </si>
  <si>
    <t>RA =</t>
  </si>
  <si>
    <t>x =</t>
  </si>
  <si>
    <t>M+ =</t>
  </si>
  <si>
    <t>M- =</t>
  </si>
  <si>
    <t>B. Segundo tramo.</t>
  </si>
  <si>
    <t>RA = RB =</t>
  </si>
  <si>
    <t>C. Tercer tramo.</t>
  </si>
  <si>
    <t>ø (PULG.)</t>
  </si>
  <si>
    <t>AREA As (cm2)</t>
  </si>
  <si>
    <t>Ø 1/4"</t>
  </si>
  <si>
    <t>Ø 3/8"</t>
  </si>
  <si>
    <t>Ø 1/2"</t>
  </si>
  <si>
    <t>Ø 5/8"</t>
  </si>
  <si>
    <t>Ø 3/4"</t>
  </si>
  <si>
    <t>Ø 1"</t>
  </si>
  <si>
    <t>Ø 1 1/8"</t>
  </si>
  <si>
    <t>Ø 1 1/4"</t>
  </si>
  <si>
    <t>Ø 1 3/8"</t>
  </si>
  <si>
    <t>III. CALCULO DE LOS REFUERZOS NECESARIOS.</t>
  </si>
  <si>
    <t>a =</t>
  </si>
  <si>
    <t>d =</t>
  </si>
  <si>
    <t>Rec. =</t>
  </si>
  <si>
    <t>ρ =</t>
  </si>
  <si>
    <t>a) Calculo de Refuerzo positivo.</t>
  </si>
  <si>
    <t>As+ =</t>
  </si>
  <si>
    <t>ɑ =</t>
  </si>
  <si>
    <t>Asmin =</t>
  </si>
  <si>
    <t>Considerando:</t>
  </si>
  <si>
    <t>Espaciamiento =</t>
  </si>
  <si>
    <t>Usaremos:</t>
  </si>
  <si>
    <t>*Cuantia de diseño.</t>
  </si>
  <si>
    <t>ρmax =</t>
  </si>
  <si>
    <t>ρmin =</t>
  </si>
  <si>
    <t>As- =</t>
  </si>
  <si>
    <t>b) Calculo de Refuerzo negativo.</t>
  </si>
  <si>
    <t>c) Calculo del refuerzo transversal por temperatura.</t>
  </si>
  <si>
    <t>Ast =</t>
  </si>
  <si>
    <t>DISEÑO DE ESCALERA DE TRES TRAMOS</t>
  </si>
  <si>
    <t>Piso terminado =</t>
  </si>
  <si>
    <t>Altura de escalera =</t>
  </si>
  <si>
    <t>Paso o huella =</t>
  </si>
  <si>
    <t>*Calculo de la altura promedio.</t>
  </si>
  <si>
    <t>*Metrado de cargas.</t>
  </si>
  <si>
    <t>**Calculo del peso propio del descanso.</t>
  </si>
  <si>
    <t>**Calculo del peso propio de la garganta de escalera.</t>
  </si>
  <si>
    <t>**Calculo de las reacciones.</t>
  </si>
  <si>
    <t>*Calculo de los momentos.</t>
  </si>
  <si>
    <r>
      <t>R</t>
    </r>
    <r>
      <rPr>
        <b/>
        <sz val="11"/>
        <color rgb="FF002060"/>
        <rFont val="Calibri"/>
        <family val="2"/>
      </rPr>
      <t>ʙ</t>
    </r>
    <r>
      <rPr>
        <b/>
        <sz val="11"/>
        <color rgb="FF002060"/>
        <rFont val="Calibri"/>
        <family val="2"/>
        <scheme val="minor"/>
      </rPr>
      <t xml:space="preserve"> =</t>
    </r>
  </si>
  <si>
    <r>
      <t>M</t>
    </r>
    <r>
      <rPr>
        <b/>
        <sz val="11"/>
        <color theme="1"/>
        <rFont val="Calibri"/>
        <family val="2"/>
      </rPr>
      <t>ᵤ</t>
    </r>
    <r>
      <rPr>
        <b/>
        <i/>
        <sz val="11"/>
        <color theme="1"/>
        <rFont val="Calibri"/>
        <family val="2"/>
        <scheme val="minor"/>
      </rPr>
      <t>max</t>
    </r>
    <r>
      <rPr>
        <b/>
        <sz val="11"/>
        <color theme="1"/>
        <rFont val="Calibri"/>
        <family val="2"/>
        <scheme val="minor"/>
      </rPr>
      <t xml:space="preserve"> =</t>
    </r>
  </si>
  <si>
    <t>*Calculo de las reacciones.</t>
  </si>
  <si>
    <t>IV. DISPOSICION DE LA ARMADURA.</t>
  </si>
  <si>
    <t>Ancho de cim. =</t>
  </si>
  <si>
    <t>Altura de cim. =</t>
  </si>
  <si>
    <t>https://hebmerma.com/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</si>
</sst>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0&quot;m&quot;"/>
    <numFmt numFmtId="165" formatCode="General&quot;m&quot;"/>
    <numFmt numFmtId="166" formatCode="&quot;x - &quot;General"/>
    <numFmt numFmtId="167" formatCode="General\ &quot;cm&quot;"/>
    <numFmt numFmtId="168" formatCode="&quot;@&quot;\ 0.00\ &quot;m&quot;"/>
    <numFmt numFmtId="169" formatCode="0.000"/>
    <numFmt numFmtId="170" formatCode="0.000\ &quot;ton/m&quot;"/>
    <numFmt numFmtId="171" formatCode="0.000\ &quot;ton&quot;"/>
    <numFmt numFmtId="172" formatCode="0.000&quot;m&quot;"/>
    <numFmt numFmtId="173" formatCode="0.000\ &quot;ton.m&quot;"/>
    <numFmt numFmtId="174" formatCode="0.000\ &quot;cm&quot;"/>
    <numFmt numFmtId="175" formatCode="0.0000"/>
    <numFmt numFmtId="176" formatCode="0.000\ &quot;cm2&quot;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i/>
      <sz val="10"/>
      <color rgb="FF002060"/>
      <name val="Calibri"/>
      <family val="2"/>
      <scheme val="minor"/>
    </font>
    <font>
      <b/>
      <sz val="16"/>
      <color rgb="FF002060"/>
      <name val="Cambria"/>
      <family val="1"/>
    </font>
    <font>
      <b/>
      <sz val="11"/>
      <color rgb="FF00206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206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rgb="FF00206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70C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88">
    <xf numFmtId="0" fontId="0" fillId="0" borderId="0" xfId="0"/>
    <xf numFmtId="0" fontId="21" fillId="0" borderId="1" xfId="0" applyFont="1" applyBorder="1" applyAlignment="1" applyProtection="1">
      <alignment horizontal="center" vertical="center"/>
      <protection hidden="1"/>
    </xf>
    <xf numFmtId="167" fontId="0" fillId="0" borderId="2" xfId="0" applyNumberFormat="1" applyBorder="1" applyProtection="1">
      <protection locked="0"/>
    </xf>
    <xf numFmtId="0" fontId="19" fillId="0" borderId="2" xfId="0" applyFont="1" applyBorder="1" applyProtection="1">
      <protection locked="0"/>
    </xf>
    <xf numFmtId="0" fontId="19" fillId="0" borderId="2" xfId="0" applyFont="1" applyBorder="1" applyAlignment="1" applyProtection="1">
      <alignment horizontal="right"/>
      <protection locked="0"/>
    </xf>
    <xf numFmtId="0" fontId="0" fillId="0" borderId="3" xfId="0" applyBorder="1" applyProtection="1">
      <protection hidden="1"/>
    </xf>
    <xf numFmtId="0" fontId="2" fillId="0" borderId="3" xfId="0" applyFont="1" applyBorder="1" applyProtection="1">
      <protection hidden="1"/>
    </xf>
    <xf numFmtId="0" fontId="5" fillId="0" borderId="3" xfId="0" applyFont="1" applyBorder="1" applyAlignment="1" applyProtection="1">
      <alignment horizontal="right"/>
      <protection hidden="1"/>
    </xf>
    <xf numFmtId="0" fontId="0" fillId="0" borderId="3" xfId="0" applyBorder="1" applyProtection="1">
      <protection locked="0"/>
    </xf>
    <xf numFmtId="0" fontId="6" fillId="0" borderId="3" xfId="0" applyFont="1" applyBorder="1" applyAlignment="1" applyProtection="1">
      <protection hidden="1"/>
    </xf>
    <xf numFmtId="164" fontId="0" fillId="0" borderId="3" xfId="0" applyNumberFormat="1" applyBorder="1" applyAlignment="1" applyProtection="1">
      <alignment horizontal="right"/>
      <protection locked="0"/>
    </xf>
    <xf numFmtId="164" fontId="0" fillId="0" borderId="3" xfId="0" applyNumberFormat="1" applyBorder="1" applyAlignment="1" applyProtection="1">
      <alignment horizontal="left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right"/>
      <protection hidden="1"/>
    </xf>
    <xf numFmtId="165" fontId="0" fillId="0" borderId="3" xfId="0" applyNumberFormat="1" applyBorder="1" applyProtection="1">
      <protection hidden="1"/>
    </xf>
    <xf numFmtId="0" fontId="8" fillId="0" borderId="3" xfId="0" applyFont="1" applyBorder="1" applyProtection="1">
      <protection hidden="1"/>
    </xf>
    <xf numFmtId="165" fontId="0" fillId="0" borderId="3" xfId="0" applyNumberFormat="1" applyBorder="1" applyAlignment="1" applyProtection="1">
      <alignment horizontal="left"/>
      <protection hidden="1"/>
    </xf>
    <xf numFmtId="164" fontId="0" fillId="0" borderId="3" xfId="0" applyNumberFormat="1" applyBorder="1" applyAlignment="1" applyProtection="1">
      <alignment horizontal="left"/>
      <protection hidden="1"/>
    </xf>
    <xf numFmtId="0" fontId="9" fillId="0" borderId="3" xfId="0" applyFont="1" applyBorder="1" applyProtection="1">
      <protection hidden="1"/>
    </xf>
    <xf numFmtId="169" fontId="0" fillId="0" borderId="3" xfId="0" applyNumberFormat="1" applyBorder="1" applyAlignment="1" applyProtection="1">
      <alignment horizontal="left"/>
      <protection hidden="1"/>
    </xf>
    <xf numFmtId="169" fontId="0" fillId="0" borderId="3" xfId="0" applyNumberFormat="1" applyBorder="1" applyProtection="1">
      <protection hidden="1"/>
    </xf>
    <xf numFmtId="0" fontId="6" fillId="0" borderId="3" xfId="0" applyFont="1" applyBorder="1" applyProtection="1">
      <protection hidden="1"/>
    </xf>
    <xf numFmtId="0" fontId="8" fillId="0" borderId="3" xfId="0" applyFont="1" applyBorder="1" applyAlignment="1" applyProtection="1">
      <alignment horizontal="right"/>
      <protection hidden="1"/>
    </xf>
    <xf numFmtId="169" fontId="8" fillId="0" borderId="3" xfId="0" applyNumberFormat="1" applyFont="1" applyBorder="1" applyProtection="1">
      <protection hidden="1"/>
    </xf>
    <xf numFmtId="0" fontId="15" fillId="0" borderId="3" xfId="0" applyFont="1" applyBorder="1" applyProtection="1">
      <protection hidden="1"/>
    </xf>
    <xf numFmtId="165" fontId="11" fillId="0" borderId="3" xfId="0" applyNumberFormat="1" applyFont="1" applyBorder="1" applyAlignment="1" applyProtection="1">
      <alignment vertical="top"/>
      <protection hidden="1"/>
    </xf>
    <xf numFmtId="171" fontId="13" fillId="0" borderId="3" xfId="0" applyNumberFormat="1" applyFont="1" applyBorder="1" applyAlignment="1" applyProtection="1">
      <alignment horizontal="left"/>
      <protection hidden="1"/>
    </xf>
    <xf numFmtId="170" fontId="10" fillId="0" borderId="3" xfId="0" applyNumberFormat="1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horizontal="right"/>
      <protection hidden="1"/>
    </xf>
    <xf numFmtId="172" fontId="0" fillId="0" borderId="3" xfId="0" applyNumberFormat="1" applyBorder="1" applyAlignment="1" applyProtection="1">
      <alignment horizontal="left"/>
      <protection hidden="1"/>
    </xf>
    <xf numFmtId="173" fontId="0" fillId="0" borderId="3" xfId="0" applyNumberFormat="1" applyBorder="1" applyAlignment="1" applyProtection="1">
      <alignment horizontal="left"/>
      <protection hidden="1"/>
    </xf>
    <xf numFmtId="170" fontId="10" fillId="0" borderId="3" xfId="0" applyNumberFormat="1" applyFont="1" applyBorder="1" applyAlignment="1" applyProtection="1">
      <alignment vertical="top"/>
      <protection hidden="1"/>
    </xf>
    <xf numFmtId="166" fontId="11" fillId="0" borderId="3" xfId="0" applyNumberFormat="1" applyFont="1" applyBorder="1" applyAlignment="1" applyProtection="1">
      <alignment horizontal="right" indent="1"/>
      <protection hidden="1"/>
    </xf>
    <xf numFmtId="176" fontId="0" fillId="0" borderId="3" xfId="0" applyNumberFormat="1" applyBorder="1" applyProtection="1">
      <protection hidden="1"/>
    </xf>
    <xf numFmtId="0" fontId="18" fillId="0" borderId="3" xfId="0" applyFont="1" applyBorder="1" applyProtection="1">
      <protection hidden="1"/>
    </xf>
    <xf numFmtId="0" fontId="3" fillId="0" borderId="3" xfId="0" applyFont="1" applyBorder="1" applyAlignment="1" applyProtection="1">
      <alignment horizontal="right"/>
      <protection hidden="1"/>
    </xf>
    <xf numFmtId="174" fontId="0" fillId="0" borderId="3" xfId="0" applyNumberFormat="1" applyBorder="1" applyProtection="1">
      <protection hidden="1"/>
    </xf>
    <xf numFmtId="0" fontId="16" fillId="0" borderId="3" xfId="0" applyFont="1" applyBorder="1" applyProtection="1">
      <protection hidden="1"/>
    </xf>
    <xf numFmtId="0" fontId="22" fillId="0" borderId="3" xfId="0" applyFont="1" applyBorder="1" applyAlignment="1" applyProtection="1">
      <alignment horizontal="center" vertical="center"/>
      <protection hidden="1"/>
    </xf>
    <xf numFmtId="164" fontId="0" fillId="0" borderId="3" xfId="0" applyNumberFormat="1" applyBorder="1" applyProtection="1">
      <protection hidden="1"/>
    </xf>
    <xf numFmtId="0" fontId="20" fillId="0" borderId="3" xfId="0" applyFont="1" applyBorder="1" applyAlignment="1" applyProtection="1">
      <alignment horizontal="right"/>
      <protection hidden="1"/>
    </xf>
    <xf numFmtId="0" fontId="20" fillId="0" borderId="3" xfId="0" applyFont="1" applyBorder="1" applyProtection="1">
      <protection hidden="1"/>
    </xf>
    <xf numFmtId="168" fontId="20" fillId="0" borderId="3" xfId="0" applyNumberFormat="1" applyFont="1" applyBorder="1" applyAlignment="1" applyProtection="1">
      <alignment horizontal="left"/>
      <protection hidden="1"/>
    </xf>
    <xf numFmtId="175" fontId="0" fillId="0" borderId="3" xfId="0" applyNumberFormat="1" applyBorder="1" applyProtection="1">
      <protection hidden="1"/>
    </xf>
    <xf numFmtId="0" fontId="0" fillId="0" borderId="3" xfId="0" applyBorder="1" applyAlignment="1" applyProtection="1">
      <alignment horizontal="right"/>
      <protection hidden="1"/>
    </xf>
    <xf numFmtId="164" fontId="17" fillId="0" borderId="3" xfId="0" applyNumberFormat="1" applyFont="1" applyBorder="1" applyAlignment="1" applyProtection="1">
      <protection hidden="1"/>
    </xf>
    <xf numFmtId="0" fontId="17" fillId="0" borderId="3" xfId="0" applyFont="1" applyBorder="1" applyProtection="1">
      <protection hidden="1"/>
    </xf>
    <xf numFmtId="0" fontId="17" fillId="0" borderId="3" xfId="0" applyFont="1" applyBorder="1" applyAlignment="1" applyProtection="1">
      <alignment horizontal="right"/>
      <protection hidden="1"/>
    </xf>
    <xf numFmtId="164" fontId="17" fillId="0" borderId="3" xfId="0" applyNumberFormat="1" applyFont="1" applyBorder="1" applyAlignment="1" applyProtection="1">
      <alignment vertical="top"/>
      <protection hidden="1"/>
    </xf>
    <xf numFmtId="168" fontId="17" fillId="0" borderId="3" xfId="0" applyNumberFormat="1" applyFont="1" applyBorder="1" applyAlignment="1" applyProtection="1">
      <alignment horizontal="right" vertical="top"/>
      <protection hidden="1"/>
    </xf>
    <xf numFmtId="164" fontId="17" fillId="0" borderId="3" xfId="0" applyNumberFormat="1" applyFont="1" applyBorder="1" applyAlignment="1" applyProtection="1">
      <alignment horizontal="left"/>
      <protection hidden="1"/>
    </xf>
    <xf numFmtId="164" fontId="17" fillId="0" borderId="3" xfId="0" applyNumberFormat="1" applyFont="1" applyBorder="1" applyAlignment="1" applyProtection="1">
      <alignment horizontal="left" vertical="top"/>
      <protection hidden="1"/>
    </xf>
    <xf numFmtId="168" fontId="17" fillId="0" borderId="3" xfId="0" applyNumberFormat="1" applyFont="1" applyBorder="1" applyAlignment="1" applyProtection="1">
      <alignment horizontal="left"/>
      <protection hidden="1"/>
    </xf>
    <xf numFmtId="0" fontId="17" fillId="0" borderId="3" xfId="0" applyFont="1" applyBorder="1" applyAlignment="1" applyProtection="1">
      <alignment vertical="top"/>
      <protection hidden="1"/>
    </xf>
    <xf numFmtId="164" fontId="17" fillId="0" borderId="3" xfId="0" applyNumberFormat="1" applyFont="1" applyBorder="1" applyProtection="1">
      <protection hidden="1"/>
    </xf>
    <xf numFmtId="0" fontId="0" fillId="0" borderId="4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7" xfId="0" applyBorder="1" applyProtection="1">
      <protection hidden="1"/>
    </xf>
    <xf numFmtId="0" fontId="24" fillId="0" borderId="7" xfId="1" applyFont="1" applyBorder="1" applyAlignment="1" applyProtection="1">
      <alignment horizontal="left" vertical="top"/>
      <protection hidden="1"/>
    </xf>
    <xf numFmtId="0" fontId="1" fillId="0" borderId="4" xfId="0" applyFont="1" applyBorder="1" applyAlignment="1" applyProtection="1">
      <alignment horizontal="right"/>
      <protection hidden="1"/>
    </xf>
    <xf numFmtId="0" fontId="1" fillId="0" borderId="5" xfId="0" applyFont="1" applyBorder="1" applyAlignment="1" applyProtection="1">
      <alignment horizontal="right"/>
      <protection hidden="1"/>
    </xf>
    <xf numFmtId="0" fontId="18" fillId="0" borderId="5" xfId="0" applyFont="1" applyBorder="1" applyProtection="1"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165" fontId="0" fillId="0" borderId="6" xfId="0" applyNumberFormat="1" applyBorder="1" applyProtection="1">
      <protection hidden="1"/>
    </xf>
    <xf numFmtId="176" fontId="0" fillId="0" borderId="6" xfId="0" applyNumberFormat="1" applyBorder="1" applyProtection="1">
      <protection hidden="1"/>
    </xf>
    <xf numFmtId="0" fontId="18" fillId="0" borderId="6" xfId="0" applyFont="1" applyBorder="1" applyProtection="1">
      <protection hidden="1"/>
    </xf>
    <xf numFmtId="167" fontId="0" fillId="0" borderId="7" xfId="0" applyNumberFormat="1" applyBorder="1" applyProtection="1">
      <protection hidden="1"/>
    </xf>
    <xf numFmtId="164" fontId="0" fillId="0" borderId="7" xfId="0" applyNumberFormat="1" applyBorder="1" applyProtection="1">
      <protection hidden="1"/>
    </xf>
    <xf numFmtId="165" fontId="0" fillId="0" borderId="7" xfId="0" applyNumberFormat="1" applyBorder="1" applyProtection="1">
      <protection hidden="1"/>
    </xf>
    <xf numFmtId="0" fontId="16" fillId="0" borderId="4" xfId="0" applyFont="1" applyBorder="1" applyProtection="1">
      <protection hidden="1"/>
    </xf>
    <xf numFmtId="0" fontId="22" fillId="0" borderId="4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center" vertical="center"/>
      <protection locked="0"/>
    </xf>
    <xf numFmtId="164" fontId="0" fillId="0" borderId="3" xfId="0" applyNumberFormat="1" applyBorder="1" applyAlignment="1" applyProtection="1">
      <alignment horizontal="left" vertical="center"/>
      <protection locked="0"/>
    </xf>
    <xf numFmtId="164" fontId="17" fillId="0" borderId="3" xfId="0" applyNumberFormat="1" applyFont="1" applyBorder="1" applyAlignment="1" applyProtection="1">
      <alignment horizontal="left" vertical="top" indent="6"/>
      <protection hidden="1"/>
    </xf>
    <xf numFmtId="168" fontId="17" fillId="0" borderId="3" xfId="0" applyNumberFormat="1" applyFont="1" applyBorder="1" applyAlignment="1" applyProtection="1">
      <alignment horizontal="center" vertical="top"/>
      <protection hidden="1"/>
    </xf>
    <xf numFmtId="0" fontId="17" fillId="0" borderId="3" xfId="0" applyFont="1" applyBorder="1" applyAlignment="1" applyProtection="1">
      <alignment horizontal="center"/>
      <protection hidden="1"/>
    </xf>
    <xf numFmtId="164" fontId="17" fillId="0" borderId="3" xfId="0" applyNumberFormat="1" applyFont="1" applyBorder="1" applyAlignment="1" applyProtection="1">
      <alignment horizontal="left" vertical="center" indent="8"/>
      <protection hidden="1"/>
    </xf>
    <xf numFmtId="168" fontId="17" fillId="0" borderId="3" xfId="0" applyNumberFormat="1" applyFont="1" applyBorder="1" applyAlignment="1" applyProtection="1">
      <alignment horizontal="left" vertical="top" indent="7"/>
      <protection hidden="1"/>
    </xf>
    <xf numFmtId="168" fontId="17" fillId="0" borderId="3" xfId="0" applyNumberFormat="1" applyFont="1" applyBorder="1" applyAlignment="1" applyProtection="1">
      <alignment horizontal="left" vertical="top" indent="4"/>
      <protection hidden="1"/>
    </xf>
    <xf numFmtId="165" fontId="11" fillId="0" borderId="3" xfId="0" applyNumberFormat="1" applyFont="1" applyBorder="1" applyAlignment="1" applyProtection="1">
      <alignment horizontal="center"/>
      <protection hidden="1"/>
    </xf>
    <xf numFmtId="170" fontId="10" fillId="0" borderId="3" xfId="0" applyNumberFormat="1" applyFont="1" applyBorder="1" applyAlignment="1" applyProtection="1">
      <alignment horizontal="center" vertical="center"/>
      <protection hidden="1"/>
    </xf>
    <xf numFmtId="170" fontId="10" fillId="0" borderId="3" xfId="0" applyNumberFormat="1" applyFont="1" applyBorder="1" applyAlignment="1" applyProtection="1">
      <alignment horizontal="center" vertical="top"/>
      <protection hidden="1"/>
    </xf>
    <xf numFmtId="0" fontId="7" fillId="2" borderId="1" xfId="0" applyFont="1" applyFill="1" applyBorder="1" applyAlignment="1" applyProtection="1">
      <alignment horizontal="left" vertical="center" indent="4"/>
      <protection hidden="1"/>
    </xf>
    <xf numFmtId="170" fontId="10" fillId="0" borderId="3" xfId="0" applyNumberFormat="1" applyFont="1" applyBorder="1" applyAlignment="1" applyProtection="1">
      <alignment horizontal="center"/>
      <protection hidden="1"/>
    </xf>
    <xf numFmtId="164" fontId="0" fillId="0" borderId="3" xfId="0" applyNumberFormat="1" applyBorder="1" applyAlignment="1" applyProtection="1">
      <alignment horizontal="left" indent="9"/>
      <protection locked="0"/>
    </xf>
    <xf numFmtId="164" fontId="0" fillId="0" borderId="3" xfId="0" applyNumberFormat="1" applyBorder="1" applyAlignment="1" applyProtection="1">
      <alignment horizont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267002</xdr:colOff>
      <xdr:row>10</xdr:row>
      <xdr:rowOff>189449</xdr:rowOff>
    </xdr:from>
    <xdr:to>
      <xdr:col>7</xdr:col>
      <xdr:colOff>258459</xdr:colOff>
      <xdr:row>36</xdr:row>
      <xdr:rowOff>152842</xdr:rowOff>
    </xdr:to>
    <xdr:grpSp>
      <xdr:nvGrpSpPr>
        <xdr:cNvPr id="2" name="Grupo 1"/>
        <xdr:cNvGrpSpPr/>
      </xdr:nvGrpSpPr>
      <xdr:grpSpPr>
        <a:xfrm>
          <a:off x="914702" y="2161124"/>
          <a:ext cx="4563457" cy="4916393"/>
          <a:chOff x="6043598" y="1389341"/>
          <a:chExt cx="4563457" cy="4916393"/>
        </a:xfrm>
      </xdr:grpSpPr>
      <xdr:sp macro="" textlink="">
        <xdr:nvSpPr>
          <xdr:cNvPr id="3" name="CuadroTexto 265"/>
          <xdr:cNvSpPr txBox="1"/>
        </xdr:nvSpPr>
        <xdr:spPr>
          <a:xfrm>
            <a:off x="8996036" y="3569075"/>
            <a:ext cx="255198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P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PE" sz="1200" b="1">
                <a:solidFill>
                  <a:srgbClr val="0070C0"/>
                </a:solidFill>
                <a:latin typeface="Arial Narrow" panose="020B0606020202030204" pitchFamily="34" charset="0"/>
              </a:rPr>
              <a:t>8</a:t>
            </a:r>
          </a:p>
        </xdr:txBody>
      </xdr:sp>
      <xdr:grpSp>
        <xdr:nvGrpSpPr>
          <xdr:cNvPr id="4" name="Grupo 3"/>
          <xdr:cNvGrpSpPr/>
        </xdr:nvGrpSpPr>
        <xdr:grpSpPr>
          <a:xfrm>
            <a:off x="6043598" y="1389341"/>
            <a:ext cx="4563457" cy="4916393"/>
            <a:chOff x="6043598" y="1389341"/>
            <a:chExt cx="4563457" cy="4916393"/>
          </a:xfrm>
        </xdr:grpSpPr>
        <xdr:grpSp>
          <xdr:nvGrpSpPr>
            <xdr:cNvPr id="8" name="Grupo 7"/>
            <xdr:cNvGrpSpPr/>
          </xdr:nvGrpSpPr>
          <xdr:grpSpPr>
            <a:xfrm>
              <a:off x="6043598" y="1389341"/>
              <a:ext cx="4563457" cy="4916393"/>
              <a:chOff x="6043598" y="1389341"/>
              <a:chExt cx="4563457" cy="4916393"/>
            </a:xfrm>
          </xdr:grpSpPr>
          <xdr:grpSp>
            <xdr:nvGrpSpPr>
              <xdr:cNvPr id="23" name="Grupo 22"/>
              <xdr:cNvGrpSpPr/>
            </xdr:nvGrpSpPr>
            <xdr:grpSpPr>
              <a:xfrm>
                <a:off x="6043598" y="1389341"/>
                <a:ext cx="4563457" cy="4916393"/>
                <a:chOff x="6269700" y="1620747"/>
                <a:chExt cx="4563457" cy="4916393"/>
              </a:xfrm>
            </xdr:grpSpPr>
            <xdr:grpSp>
              <xdr:nvGrpSpPr>
                <xdr:cNvPr id="25" name="Grupo 24"/>
                <xdr:cNvGrpSpPr/>
              </xdr:nvGrpSpPr>
              <xdr:grpSpPr>
                <a:xfrm>
                  <a:off x="6269700" y="1620747"/>
                  <a:ext cx="4563457" cy="4465805"/>
                  <a:chOff x="6195663" y="1861285"/>
                  <a:chExt cx="4563457" cy="4465805"/>
                </a:xfrm>
              </xdr:grpSpPr>
              <xdr:cxnSp macro="">
                <xdr:nvCxnSpPr>
                  <xdr:cNvPr id="38" name="Conector recto 37"/>
                  <xdr:cNvCxnSpPr/>
                </xdr:nvCxnSpPr>
                <xdr:spPr>
                  <a:xfrm flipV="1">
                    <a:off x="6967770" y="1861285"/>
                    <a:ext cx="0" cy="525661"/>
                  </a:xfrm>
                  <a:prstGeom prst="line">
                    <a:avLst/>
                  </a:prstGeom>
                  <a:ln w="9525">
                    <a:solidFill>
                      <a:srgbClr val="FF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grpSp>
                <xdr:nvGrpSpPr>
                  <xdr:cNvPr id="40" name="Grupo 39"/>
                  <xdr:cNvGrpSpPr/>
                </xdr:nvGrpSpPr>
                <xdr:grpSpPr>
                  <a:xfrm>
                    <a:off x="6195663" y="1861288"/>
                    <a:ext cx="4563457" cy="4465802"/>
                    <a:chOff x="6195663" y="1861288"/>
                    <a:chExt cx="4563457" cy="4465802"/>
                  </a:xfrm>
                </xdr:grpSpPr>
                <xdr:grpSp>
                  <xdr:nvGrpSpPr>
                    <xdr:cNvPr id="42" name="Grupo 41"/>
                    <xdr:cNvGrpSpPr/>
                  </xdr:nvGrpSpPr>
                  <xdr:grpSpPr>
                    <a:xfrm rot="16200000">
                      <a:off x="8005953" y="120838"/>
                      <a:ext cx="532796" cy="4013696"/>
                      <a:chOff x="5759491" y="1642916"/>
                      <a:chExt cx="532796" cy="4013696"/>
                    </a:xfrm>
                  </xdr:grpSpPr>
                  <xdr:cxnSp macro="">
                    <xdr:nvCxnSpPr>
                      <xdr:cNvPr id="113" name="Conector recto 112"/>
                      <xdr:cNvCxnSpPr/>
                    </xdr:nvCxnSpPr>
                    <xdr:spPr>
                      <a:xfrm rot="5400000" flipV="1">
                        <a:off x="6029454" y="1595552"/>
                        <a:ext cx="0" cy="525661"/>
                      </a:xfrm>
                      <a:prstGeom prst="line">
                        <a:avLst/>
                      </a:prstGeom>
                      <a:ln w="9525">
                        <a:solidFill>
                          <a:srgbClr val="FF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114" name="Conector recto 113"/>
                      <xdr:cNvCxnSpPr/>
                    </xdr:nvCxnSpPr>
                    <xdr:spPr>
                      <a:xfrm rot="5400000" flipV="1">
                        <a:off x="6029455" y="1818842"/>
                        <a:ext cx="0" cy="525661"/>
                      </a:xfrm>
                      <a:prstGeom prst="line">
                        <a:avLst/>
                      </a:prstGeom>
                      <a:ln w="9525">
                        <a:solidFill>
                          <a:srgbClr val="FF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115" name="Conector recto 114"/>
                      <xdr:cNvCxnSpPr/>
                    </xdr:nvCxnSpPr>
                    <xdr:spPr>
                      <a:xfrm rot="5400000" flipH="1" flipV="1">
                        <a:off x="4128298" y="3649167"/>
                        <a:ext cx="4013696" cy="1194"/>
                      </a:xfrm>
                      <a:prstGeom prst="line">
                        <a:avLst/>
                      </a:prstGeom>
                      <a:ln w="9525">
                        <a:solidFill>
                          <a:srgbClr val="FF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116" name="Conector recto 115"/>
                      <xdr:cNvCxnSpPr/>
                    </xdr:nvCxnSpPr>
                    <xdr:spPr>
                      <a:xfrm rot="5400000" flipV="1">
                        <a:off x="6022322" y="3529585"/>
                        <a:ext cx="0" cy="525661"/>
                      </a:xfrm>
                      <a:prstGeom prst="line">
                        <a:avLst/>
                      </a:prstGeom>
                      <a:ln w="9525">
                        <a:solidFill>
                          <a:srgbClr val="FF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117" name="Conector recto 116"/>
                      <xdr:cNvCxnSpPr/>
                    </xdr:nvCxnSpPr>
                    <xdr:spPr>
                      <a:xfrm rot="5400000" flipV="1">
                        <a:off x="6028261" y="5093289"/>
                        <a:ext cx="0" cy="525661"/>
                      </a:xfrm>
                      <a:prstGeom prst="line">
                        <a:avLst/>
                      </a:prstGeom>
                      <a:ln w="9525">
                        <a:solidFill>
                          <a:srgbClr val="FF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118" name="Conector recto 117"/>
                      <xdr:cNvCxnSpPr/>
                    </xdr:nvCxnSpPr>
                    <xdr:spPr>
                      <a:xfrm rot="5400000" flipV="1">
                        <a:off x="6029457" y="5313000"/>
                        <a:ext cx="0" cy="525661"/>
                      </a:xfrm>
                      <a:prstGeom prst="line">
                        <a:avLst/>
                      </a:prstGeom>
                      <a:ln w="9525">
                        <a:solidFill>
                          <a:srgbClr val="FF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xdr:grpSp>
                  <xdr:nvGrpSpPr>
                    <xdr:cNvPr id="48" name="Grupo 47"/>
                    <xdr:cNvGrpSpPr/>
                  </xdr:nvGrpSpPr>
                  <xdr:grpSpPr>
                    <a:xfrm>
                      <a:off x="6195663" y="2313394"/>
                      <a:ext cx="4563457" cy="4013696"/>
                      <a:chOff x="6302837" y="1639980"/>
                      <a:chExt cx="4563457" cy="4013696"/>
                    </a:xfrm>
                  </xdr:grpSpPr>
                  <xdr:grpSp>
                    <xdr:nvGrpSpPr>
                      <xdr:cNvPr id="50" name="Grupo 49"/>
                      <xdr:cNvGrpSpPr/>
                    </xdr:nvGrpSpPr>
                    <xdr:grpSpPr>
                      <a:xfrm>
                        <a:off x="6560930" y="1694106"/>
                        <a:ext cx="3791707" cy="3920842"/>
                        <a:chOff x="6602026" y="1786132"/>
                        <a:chExt cx="3791707" cy="3920842"/>
                      </a:xfrm>
                    </xdr:grpSpPr>
                    <xdr:grpSp>
                      <xdr:nvGrpSpPr>
                        <xdr:cNvPr id="71" name="Grupo 70"/>
                        <xdr:cNvGrpSpPr/>
                      </xdr:nvGrpSpPr>
                      <xdr:grpSpPr>
                        <a:xfrm>
                          <a:off x="6602026" y="1838769"/>
                          <a:ext cx="3749461" cy="3806044"/>
                          <a:chOff x="6602026" y="1838769"/>
                          <a:chExt cx="3749461" cy="3806044"/>
                        </a:xfrm>
                      </xdr:grpSpPr>
                      <xdr:grpSp>
                        <xdr:nvGrpSpPr>
                          <xdr:cNvPr id="75" name="Grupo 74"/>
                          <xdr:cNvGrpSpPr/>
                        </xdr:nvGrpSpPr>
                        <xdr:grpSpPr>
                          <a:xfrm>
                            <a:off x="6629236" y="1838769"/>
                            <a:ext cx="3722251" cy="3806044"/>
                            <a:chOff x="5684013" y="1807947"/>
                            <a:chExt cx="3722251" cy="3806044"/>
                          </a:xfrm>
                        </xdr:grpSpPr>
                        <xdr:grpSp>
                          <xdr:nvGrpSpPr>
                            <xdr:cNvPr id="77" name="Grupo 76"/>
                            <xdr:cNvGrpSpPr/>
                          </xdr:nvGrpSpPr>
                          <xdr:grpSpPr>
                            <a:xfrm>
                              <a:off x="5684013" y="1807947"/>
                              <a:ext cx="3722251" cy="3806044"/>
                              <a:chOff x="5684013" y="1807947"/>
                              <a:chExt cx="3722251" cy="3806044"/>
                            </a:xfrm>
                          </xdr:grpSpPr>
                          <xdr:grpSp>
                            <xdr:nvGrpSpPr>
                              <xdr:cNvPr id="82" name="Grupo 81"/>
                              <xdr:cNvGrpSpPr/>
                            </xdr:nvGrpSpPr>
                            <xdr:grpSpPr>
                              <a:xfrm>
                                <a:off x="5684013" y="1807947"/>
                                <a:ext cx="3722251" cy="3806044"/>
                                <a:chOff x="5684013" y="1807947"/>
                                <a:chExt cx="3722251" cy="3806044"/>
                              </a:xfrm>
                            </xdr:grpSpPr>
                            <xdr:sp macro="" textlink="">
                              <xdr:nvSpPr>
                                <xdr:cNvPr id="84" name="Rectángulo 83"/>
                                <xdr:cNvSpPr/>
                              </xdr:nvSpPr>
                              <xdr:spPr>
                                <a:xfrm>
                                  <a:off x="5903944" y="5411972"/>
                                  <a:ext cx="3277589" cy="202019"/>
                                </a:xfrm>
                                <a:prstGeom prst="rect">
                                  <a:avLst/>
                                </a:prstGeom>
                                <a:gradFill flip="none" rotWithShape="1">
                                  <a:gsLst>
                                    <a:gs pos="0">
                                      <a:schemeClr val="accent4">
                                        <a:lumMod val="20000"/>
                                        <a:lumOff val="80000"/>
                                        <a:shade val="30000"/>
                                        <a:satMod val="115000"/>
                                      </a:schemeClr>
                                    </a:gs>
                                    <a:gs pos="50000">
                                      <a:schemeClr val="accent4">
                                        <a:lumMod val="20000"/>
                                        <a:lumOff val="80000"/>
                                        <a:shade val="67500"/>
                                        <a:satMod val="115000"/>
                                      </a:schemeClr>
                                    </a:gs>
                                    <a:gs pos="100000">
                                      <a:schemeClr val="accent4">
                                        <a:lumMod val="20000"/>
                                        <a:lumOff val="80000"/>
                                        <a:shade val="100000"/>
                                        <a:satMod val="115000"/>
                                      </a:schemeClr>
                                    </a:gs>
                                  </a:gsLst>
                                  <a:lin ang="2700000" scaled="1"/>
                                  <a:tileRect/>
                                </a:gradFill>
                                <a:ln w="12700">
                                  <a:solidFill>
                                    <a:schemeClr val="tx1"/>
                                  </a:solidFill>
                                </a:ln>
                              </xdr:spPr>
                              <xdr:style>
                                <a:lnRef idx="2">
                                  <a:schemeClr val="accent1">
                                    <a:shade val="50000"/>
                                  </a:schemeClr>
                                </a:lnRef>
                                <a:fillRef idx="1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lt1"/>
                                </a:fontRef>
                              </xdr:style>
                              <xdr:txBody>
                                <a:bodyPr wrap="square" rtlCol="0" anchor="ctr"/>
                                <a:lstStyle>
                                  <a:defPPr>
                                    <a:defRPr lang="es-PE"/>
                                  </a:defPPr>
                                  <a:lvl1pPr marL="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1pPr>
                                  <a:lvl2pPr marL="4572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2pPr>
                                  <a:lvl3pPr marL="9144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3pPr>
                                  <a:lvl4pPr marL="13716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4pPr>
                                  <a:lvl5pPr marL="18288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5pPr>
                                  <a:lvl6pPr marL="22860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6pPr>
                                  <a:lvl7pPr marL="27432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7pPr>
                                  <a:lvl8pPr marL="32004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8pPr>
                                  <a:lvl9pPr marL="36576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9pPr>
                                </a:lstStyle>
                                <a:p>
                                  <a:pPr algn="ctr"/>
                                  <a:endParaRPr lang="es-PE"/>
                                </a:p>
                              </xdr:txBody>
                            </xdr:sp>
                            <xdr:sp macro="" textlink="">
                              <xdr:nvSpPr>
                                <xdr:cNvPr id="85" name="Rectángulo 84"/>
                                <xdr:cNvSpPr/>
                              </xdr:nvSpPr>
                              <xdr:spPr>
                                <a:xfrm rot="16200000">
                                  <a:off x="7593861" y="3599568"/>
                                  <a:ext cx="3401519" cy="223287"/>
                                </a:xfrm>
                                <a:prstGeom prst="rect">
                                  <a:avLst/>
                                </a:prstGeom>
                                <a:gradFill flip="none" rotWithShape="1">
                                  <a:gsLst>
                                    <a:gs pos="0">
                                      <a:schemeClr val="accent4">
                                        <a:lumMod val="20000"/>
                                        <a:lumOff val="80000"/>
                                        <a:shade val="30000"/>
                                        <a:satMod val="115000"/>
                                      </a:schemeClr>
                                    </a:gs>
                                    <a:gs pos="50000">
                                      <a:schemeClr val="accent4">
                                        <a:lumMod val="20000"/>
                                        <a:lumOff val="80000"/>
                                        <a:shade val="67500"/>
                                        <a:satMod val="115000"/>
                                      </a:schemeClr>
                                    </a:gs>
                                    <a:gs pos="100000">
                                      <a:schemeClr val="accent4">
                                        <a:lumMod val="20000"/>
                                        <a:lumOff val="80000"/>
                                        <a:shade val="100000"/>
                                        <a:satMod val="115000"/>
                                      </a:schemeClr>
                                    </a:gs>
                                  </a:gsLst>
                                  <a:lin ang="2700000" scaled="1"/>
                                  <a:tileRect/>
                                </a:gradFill>
                                <a:ln w="12700">
                                  <a:solidFill>
                                    <a:schemeClr val="tx1"/>
                                  </a:solidFill>
                                </a:ln>
                              </xdr:spPr>
                              <xdr:style>
                                <a:lnRef idx="2">
                                  <a:schemeClr val="accent1">
                                    <a:shade val="50000"/>
                                  </a:schemeClr>
                                </a:lnRef>
                                <a:fillRef idx="1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lt1"/>
                                </a:fontRef>
                              </xdr:style>
                              <xdr:txBody>
                                <a:bodyPr wrap="square" rtlCol="0" anchor="ctr"/>
                                <a:lstStyle>
                                  <a:defPPr>
                                    <a:defRPr lang="es-PE"/>
                                  </a:defPPr>
                                  <a:lvl1pPr marL="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1pPr>
                                  <a:lvl2pPr marL="4572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2pPr>
                                  <a:lvl3pPr marL="9144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3pPr>
                                  <a:lvl4pPr marL="13716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4pPr>
                                  <a:lvl5pPr marL="18288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5pPr>
                                  <a:lvl6pPr marL="22860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6pPr>
                                  <a:lvl7pPr marL="27432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7pPr>
                                  <a:lvl8pPr marL="32004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8pPr>
                                  <a:lvl9pPr marL="36576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9pPr>
                                </a:lstStyle>
                                <a:p>
                                  <a:pPr algn="ctr"/>
                                  <a:endParaRPr lang="es-PE"/>
                                </a:p>
                              </xdr:txBody>
                            </xdr:sp>
                            <xdr:grpSp>
                              <xdr:nvGrpSpPr>
                                <xdr:cNvPr id="86" name="Grupo 85"/>
                                <xdr:cNvGrpSpPr/>
                              </xdr:nvGrpSpPr>
                              <xdr:grpSpPr>
                                <a:xfrm>
                                  <a:off x="5906228" y="4284234"/>
                                  <a:ext cx="1711818" cy="1127737"/>
                                  <a:chOff x="5906228" y="4284234"/>
                                  <a:chExt cx="1711818" cy="1127737"/>
                                </a:xfrm>
                              </xdr:grpSpPr>
                              <xdr:grpSp>
                                <xdr:nvGrpSpPr>
                                  <xdr:cNvPr id="106" name="Grupo 105"/>
                                  <xdr:cNvGrpSpPr/>
                                </xdr:nvGrpSpPr>
                                <xdr:grpSpPr>
                                  <a:xfrm>
                                    <a:off x="6191531" y="4284234"/>
                                    <a:ext cx="1426515" cy="1127737"/>
                                    <a:chOff x="6191531" y="2124256"/>
                                    <a:chExt cx="1426515" cy="1127737"/>
                                  </a:xfrm>
                                </xdr:grpSpPr>
                                <xdr:sp macro="" textlink="">
                                  <xdr:nvSpPr>
                                    <xdr:cNvPr id="108" name="Rectángulo 107"/>
                                    <xdr:cNvSpPr/>
                                  </xdr:nvSpPr>
                                  <xdr:spPr>
                                    <a:xfrm>
                                      <a:off x="7332743" y="2124256"/>
                                      <a:ext cx="285303" cy="1127737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  <a:ln>
                                      <a:solidFill>
                                        <a:schemeClr val="tx1"/>
                                      </a:solidFill>
                                    </a:ln>
                                  </xdr:spPr>
                                  <xdr:style>
                                    <a:lnRef idx="2">
                                      <a:schemeClr val="accent1">
                                        <a:shade val="50000"/>
                                      </a:schemeClr>
                                    </a:lnRef>
                                    <a:fillRef idx="1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lt1"/>
                                    </a:fontRef>
                                  </xdr:style>
                                  <xdr:txBody>
                                    <a:bodyPr wrap="square" rtlCol="0" anchor="ctr"/>
                                    <a:lstStyle>
                                      <a:defPPr>
                                        <a:defRPr lang="es-PE"/>
                                      </a:defPPr>
                                      <a:lvl1pPr marL="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1pPr>
                                      <a:lvl2pPr marL="4572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2pPr>
                                      <a:lvl3pPr marL="9144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3pPr>
                                      <a:lvl4pPr marL="13716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4pPr>
                                      <a:lvl5pPr marL="18288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5pPr>
                                      <a:lvl6pPr marL="22860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6pPr>
                                      <a:lvl7pPr marL="27432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7pPr>
                                      <a:lvl8pPr marL="32004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8pPr>
                                      <a:lvl9pPr marL="36576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9pPr>
                                    </a:lstStyle>
                                    <a:p>
                                      <a:pPr algn="ctr"/>
                                      <a:endParaRPr lang="es-PE"/>
                                    </a:p>
                                  </xdr:txBody>
                                </xdr:sp>
                                <xdr:sp macro="" textlink="">
                                  <xdr:nvSpPr>
                                    <xdr:cNvPr id="109" name="Rectángulo 108"/>
                                    <xdr:cNvSpPr/>
                                  </xdr:nvSpPr>
                                  <xdr:spPr>
                                    <a:xfrm>
                                      <a:off x="6191531" y="2124256"/>
                                      <a:ext cx="285303" cy="1127737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  <a:ln>
                                      <a:solidFill>
                                        <a:schemeClr val="tx1"/>
                                      </a:solidFill>
                                    </a:ln>
                                  </xdr:spPr>
                                  <xdr:style>
                                    <a:lnRef idx="2">
                                      <a:schemeClr val="accent1">
                                        <a:shade val="50000"/>
                                      </a:schemeClr>
                                    </a:lnRef>
                                    <a:fillRef idx="1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lt1"/>
                                    </a:fontRef>
                                  </xdr:style>
                                  <xdr:txBody>
                                    <a:bodyPr wrap="square" rtlCol="0" anchor="ctr"/>
                                    <a:lstStyle>
                                      <a:defPPr>
                                        <a:defRPr lang="es-PE"/>
                                      </a:defPPr>
                                      <a:lvl1pPr marL="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1pPr>
                                      <a:lvl2pPr marL="4572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2pPr>
                                      <a:lvl3pPr marL="9144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3pPr>
                                      <a:lvl4pPr marL="13716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4pPr>
                                      <a:lvl5pPr marL="18288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5pPr>
                                      <a:lvl6pPr marL="22860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6pPr>
                                      <a:lvl7pPr marL="27432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7pPr>
                                      <a:lvl8pPr marL="32004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8pPr>
                                      <a:lvl9pPr marL="36576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9pPr>
                                    </a:lstStyle>
                                    <a:p>
                                      <a:pPr algn="ctr"/>
                                      <a:endParaRPr lang="es-PE"/>
                                    </a:p>
                                  </xdr:txBody>
                                </xdr:sp>
                                <xdr:sp macro="" textlink="">
                                  <xdr:nvSpPr>
                                    <xdr:cNvPr id="110" name="Rectángulo 109"/>
                                    <xdr:cNvSpPr/>
                                  </xdr:nvSpPr>
                                  <xdr:spPr>
                                    <a:xfrm>
                                      <a:off x="6476834" y="2124256"/>
                                      <a:ext cx="285303" cy="1127737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  <a:ln>
                                      <a:solidFill>
                                        <a:schemeClr val="tx1"/>
                                      </a:solidFill>
                                    </a:ln>
                                  </xdr:spPr>
                                  <xdr:style>
                                    <a:lnRef idx="2">
                                      <a:schemeClr val="accent1">
                                        <a:shade val="50000"/>
                                      </a:schemeClr>
                                    </a:lnRef>
                                    <a:fillRef idx="1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lt1"/>
                                    </a:fontRef>
                                  </xdr:style>
                                  <xdr:txBody>
                                    <a:bodyPr wrap="square" rtlCol="0" anchor="ctr"/>
                                    <a:lstStyle>
                                      <a:defPPr>
                                        <a:defRPr lang="es-PE"/>
                                      </a:defPPr>
                                      <a:lvl1pPr marL="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1pPr>
                                      <a:lvl2pPr marL="4572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2pPr>
                                      <a:lvl3pPr marL="9144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3pPr>
                                      <a:lvl4pPr marL="13716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4pPr>
                                      <a:lvl5pPr marL="18288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5pPr>
                                      <a:lvl6pPr marL="22860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6pPr>
                                      <a:lvl7pPr marL="27432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7pPr>
                                      <a:lvl8pPr marL="32004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8pPr>
                                      <a:lvl9pPr marL="36576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9pPr>
                                    </a:lstStyle>
                                    <a:p>
                                      <a:pPr algn="ctr"/>
                                      <a:endParaRPr lang="es-PE"/>
                                    </a:p>
                                  </xdr:txBody>
                                </xdr:sp>
                                <xdr:sp macro="" textlink="">
                                  <xdr:nvSpPr>
                                    <xdr:cNvPr id="111" name="Rectángulo 110"/>
                                    <xdr:cNvSpPr/>
                                  </xdr:nvSpPr>
                                  <xdr:spPr>
                                    <a:xfrm>
                                      <a:off x="6762137" y="2124256"/>
                                      <a:ext cx="285303" cy="1127737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  <a:ln>
                                      <a:solidFill>
                                        <a:schemeClr val="tx1"/>
                                      </a:solidFill>
                                    </a:ln>
                                  </xdr:spPr>
                                  <xdr:style>
                                    <a:lnRef idx="2">
                                      <a:schemeClr val="accent1">
                                        <a:shade val="50000"/>
                                      </a:schemeClr>
                                    </a:lnRef>
                                    <a:fillRef idx="1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lt1"/>
                                    </a:fontRef>
                                  </xdr:style>
                                  <xdr:txBody>
                                    <a:bodyPr wrap="square" rtlCol="0" anchor="ctr"/>
                                    <a:lstStyle>
                                      <a:defPPr>
                                        <a:defRPr lang="es-PE"/>
                                      </a:defPPr>
                                      <a:lvl1pPr marL="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1pPr>
                                      <a:lvl2pPr marL="4572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2pPr>
                                      <a:lvl3pPr marL="9144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3pPr>
                                      <a:lvl4pPr marL="13716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4pPr>
                                      <a:lvl5pPr marL="18288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5pPr>
                                      <a:lvl6pPr marL="22860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6pPr>
                                      <a:lvl7pPr marL="27432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7pPr>
                                      <a:lvl8pPr marL="32004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8pPr>
                                      <a:lvl9pPr marL="36576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9pPr>
                                    </a:lstStyle>
                                    <a:p>
                                      <a:pPr algn="ctr"/>
                                      <a:endParaRPr lang="es-PE"/>
                                    </a:p>
                                  </xdr:txBody>
                                </xdr:sp>
                                <xdr:sp macro="" textlink="">
                                  <xdr:nvSpPr>
                                    <xdr:cNvPr id="112" name="Rectángulo 111"/>
                                    <xdr:cNvSpPr/>
                                  </xdr:nvSpPr>
                                  <xdr:spPr>
                                    <a:xfrm>
                                      <a:off x="7047440" y="2124256"/>
                                      <a:ext cx="285303" cy="1127737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  <a:ln>
                                      <a:solidFill>
                                        <a:schemeClr val="tx1"/>
                                      </a:solidFill>
                                    </a:ln>
                                  </xdr:spPr>
                                  <xdr:style>
                                    <a:lnRef idx="2">
                                      <a:schemeClr val="accent1">
                                        <a:shade val="50000"/>
                                      </a:schemeClr>
                                    </a:lnRef>
                                    <a:fillRef idx="1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lt1"/>
                                    </a:fontRef>
                                  </xdr:style>
                                  <xdr:txBody>
                                    <a:bodyPr wrap="square" rtlCol="0" anchor="ctr"/>
                                    <a:lstStyle>
                                      <a:defPPr>
                                        <a:defRPr lang="es-PE"/>
                                      </a:defPPr>
                                      <a:lvl1pPr marL="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1pPr>
                                      <a:lvl2pPr marL="4572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2pPr>
                                      <a:lvl3pPr marL="9144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3pPr>
                                      <a:lvl4pPr marL="13716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4pPr>
                                      <a:lvl5pPr marL="18288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5pPr>
                                      <a:lvl6pPr marL="22860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6pPr>
                                      <a:lvl7pPr marL="27432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7pPr>
                                      <a:lvl8pPr marL="32004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8pPr>
                                      <a:lvl9pPr marL="36576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9pPr>
                                    </a:lstStyle>
                                    <a:p>
                                      <a:pPr algn="ctr"/>
                                      <a:endParaRPr lang="es-PE"/>
                                    </a:p>
                                  </xdr:txBody>
                                </xdr:sp>
                              </xdr:grpSp>
                              <xdr:sp macro="" textlink="">
                                <xdr:nvSpPr>
                                  <xdr:cNvPr id="107" name="Rectángulo 106"/>
                                  <xdr:cNvSpPr/>
                                </xdr:nvSpPr>
                                <xdr:spPr>
                                  <a:xfrm>
                                    <a:off x="5906228" y="4284234"/>
                                    <a:ext cx="285303" cy="1127737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  <a:ln>
                                    <a:solidFill>
                                      <a:schemeClr val="tx1"/>
                                    </a:solidFill>
                                  </a:ln>
                                </xdr:spPr>
                                <xdr:style>
                                  <a:lnRef idx="2">
                                    <a:schemeClr val="accent1">
                                      <a:shade val="50000"/>
                                    </a:schemeClr>
                                  </a:lnRef>
                                  <a:fillRef idx="1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lt1"/>
                                  </a:fontRef>
                                </xdr:style>
                                <xdr:txBody>
                                  <a:bodyPr wrap="square" rtlCol="0" anchor="ctr"/>
                                  <a:lstStyle>
                                    <a:defPPr>
                                      <a:defRPr lang="es-PE"/>
                                    </a:defPPr>
                                    <a:lvl1pPr marL="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1pPr>
                                    <a:lvl2pPr marL="4572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2pPr>
                                    <a:lvl3pPr marL="9144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3pPr>
                                    <a:lvl4pPr marL="13716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4pPr>
                                    <a:lvl5pPr marL="18288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5pPr>
                                    <a:lvl6pPr marL="22860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6pPr>
                                    <a:lvl7pPr marL="27432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7pPr>
                                    <a:lvl8pPr marL="32004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8pPr>
                                    <a:lvl9pPr marL="36576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9pPr>
                                  </a:lstStyle>
                                  <a:p>
                                    <a:pPr algn="ctr"/>
                                    <a:endParaRPr lang="es-PE"/>
                                  </a:p>
                                </xdr:txBody>
                              </xdr:sp>
                            </xdr:grpSp>
                            <xdr:sp macro="" textlink="">
                              <xdr:nvSpPr>
                                <xdr:cNvPr id="87" name="Rectángulo 86"/>
                                <xdr:cNvSpPr/>
                              </xdr:nvSpPr>
                              <xdr:spPr>
                                <a:xfrm>
                                  <a:off x="7618046" y="4284234"/>
                                  <a:ext cx="1564928" cy="1127737"/>
                                </a:xfrm>
                                <a:prstGeom prst="rect">
                                  <a:avLst/>
                                </a:prstGeom>
                                <a:noFill/>
                                <a:ln>
                                  <a:solidFill>
                                    <a:schemeClr val="tx1"/>
                                  </a:solidFill>
                                </a:ln>
                              </xdr:spPr>
                              <xdr:style>
                                <a:lnRef idx="2">
                                  <a:schemeClr val="accent1">
                                    <a:shade val="50000"/>
                                  </a:schemeClr>
                                </a:lnRef>
                                <a:fillRef idx="1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lt1"/>
                                </a:fontRef>
                              </xdr:style>
                              <xdr:txBody>
                                <a:bodyPr wrap="square" rtlCol="0" anchor="ctr"/>
                                <a:lstStyle>
                                  <a:defPPr>
                                    <a:defRPr lang="es-PE"/>
                                  </a:defPPr>
                                  <a:lvl1pPr marL="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1pPr>
                                  <a:lvl2pPr marL="4572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2pPr>
                                  <a:lvl3pPr marL="9144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3pPr>
                                  <a:lvl4pPr marL="13716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4pPr>
                                  <a:lvl5pPr marL="18288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5pPr>
                                  <a:lvl6pPr marL="22860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6pPr>
                                  <a:lvl7pPr marL="27432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7pPr>
                                  <a:lvl8pPr marL="32004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8pPr>
                                  <a:lvl9pPr marL="36576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9pPr>
                                </a:lstStyle>
                                <a:p>
                                  <a:pPr algn="ctr"/>
                                  <a:endParaRPr lang="es-PE"/>
                                </a:p>
                              </xdr:txBody>
                            </xdr:sp>
                            <xdr:grpSp>
                              <xdr:nvGrpSpPr>
                                <xdr:cNvPr id="88" name="Grupo 87"/>
                                <xdr:cNvGrpSpPr/>
                              </xdr:nvGrpSpPr>
                              <xdr:grpSpPr>
                                <a:xfrm rot="16200000">
                                  <a:off x="7829905" y="2931163"/>
                                  <a:ext cx="1141212" cy="1564931"/>
                                  <a:chOff x="6476834" y="2124256"/>
                                  <a:chExt cx="1141212" cy="1127737"/>
                                </a:xfrm>
                              </xdr:grpSpPr>
                              <xdr:sp macro="" textlink="">
                                <xdr:nvSpPr>
                                  <xdr:cNvPr id="102" name="Rectángulo 101"/>
                                  <xdr:cNvSpPr/>
                                </xdr:nvSpPr>
                                <xdr:spPr>
                                  <a:xfrm>
                                    <a:off x="7332743" y="2124256"/>
                                    <a:ext cx="285303" cy="1127737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  <a:ln>
                                    <a:solidFill>
                                      <a:schemeClr val="tx1"/>
                                    </a:solidFill>
                                  </a:ln>
                                </xdr:spPr>
                                <xdr:style>
                                  <a:lnRef idx="2">
                                    <a:schemeClr val="accent1">
                                      <a:shade val="50000"/>
                                    </a:schemeClr>
                                  </a:lnRef>
                                  <a:fillRef idx="1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lt1"/>
                                  </a:fontRef>
                                </xdr:style>
                                <xdr:txBody>
                                  <a:bodyPr wrap="square" rtlCol="0" anchor="ctr"/>
                                  <a:lstStyle>
                                    <a:defPPr>
                                      <a:defRPr lang="es-PE"/>
                                    </a:defPPr>
                                    <a:lvl1pPr marL="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1pPr>
                                    <a:lvl2pPr marL="4572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2pPr>
                                    <a:lvl3pPr marL="9144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3pPr>
                                    <a:lvl4pPr marL="13716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4pPr>
                                    <a:lvl5pPr marL="18288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5pPr>
                                    <a:lvl6pPr marL="22860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6pPr>
                                    <a:lvl7pPr marL="27432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7pPr>
                                    <a:lvl8pPr marL="32004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8pPr>
                                    <a:lvl9pPr marL="36576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9pPr>
                                  </a:lstStyle>
                                  <a:p>
                                    <a:pPr algn="ctr"/>
                                    <a:endParaRPr lang="es-PE"/>
                                  </a:p>
                                </xdr:txBody>
                              </xdr:sp>
                              <xdr:sp macro="" textlink="">
                                <xdr:nvSpPr>
                                  <xdr:cNvPr id="103" name="Rectángulo 102"/>
                                  <xdr:cNvSpPr/>
                                </xdr:nvSpPr>
                                <xdr:spPr>
                                  <a:xfrm>
                                    <a:off x="6476834" y="2124256"/>
                                    <a:ext cx="285303" cy="1127737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  <a:ln>
                                    <a:solidFill>
                                      <a:schemeClr val="tx1"/>
                                    </a:solidFill>
                                  </a:ln>
                                </xdr:spPr>
                                <xdr:style>
                                  <a:lnRef idx="2">
                                    <a:schemeClr val="accent1">
                                      <a:shade val="50000"/>
                                    </a:schemeClr>
                                  </a:lnRef>
                                  <a:fillRef idx="1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lt1"/>
                                  </a:fontRef>
                                </xdr:style>
                                <xdr:txBody>
                                  <a:bodyPr wrap="square" rtlCol="0" anchor="ctr"/>
                                  <a:lstStyle>
                                    <a:defPPr>
                                      <a:defRPr lang="es-PE"/>
                                    </a:defPPr>
                                    <a:lvl1pPr marL="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1pPr>
                                    <a:lvl2pPr marL="4572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2pPr>
                                    <a:lvl3pPr marL="9144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3pPr>
                                    <a:lvl4pPr marL="13716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4pPr>
                                    <a:lvl5pPr marL="18288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5pPr>
                                    <a:lvl6pPr marL="22860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6pPr>
                                    <a:lvl7pPr marL="27432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7pPr>
                                    <a:lvl8pPr marL="32004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8pPr>
                                    <a:lvl9pPr marL="36576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9pPr>
                                  </a:lstStyle>
                                  <a:p>
                                    <a:pPr algn="ctr"/>
                                    <a:endParaRPr lang="es-PE"/>
                                  </a:p>
                                </xdr:txBody>
                              </xdr:sp>
                              <xdr:sp macro="" textlink="">
                                <xdr:nvSpPr>
                                  <xdr:cNvPr id="104" name="Rectángulo 103"/>
                                  <xdr:cNvSpPr/>
                                </xdr:nvSpPr>
                                <xdr:spPr>
                                  <a:xfrm>
                                    <a:off x="6762137" y="2124256"/>
                                    <a:ext cx="285303" cy="1127737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  <a:ln>
                                    <a:solidFill>
                                      <a:schemeClr val="tx1"/>
                                    </a:solidFill>
                                  </a:ln>
                                </xdr:spPr>
                                <xdr:style>
                                  <a:lnRef idx="2">
                                    <a:schemeClr val="accent1">
                                      <a:shade val="50000"/>
                                    </a:schemeClr>
                                  </a:lnRef>
                                  <a:fillRef idx="1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lt1"/>
                                  </a:fontRef>
                                </xdr:style>
                                <xdr:txBody>
                                  <a:bodyPr wrap="square" rtlCol="0" anchor="ctr"/>
                                  <a:lstStyle>
                                    <a:defPPr>
                                      <a:defRPr lang="es-PE"/>
                                    </a:defPPr>
                                    <a:lvl1pPr marL="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1pPr>
                                    <a:lvl2pPr marL="4572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2pPr>
                                    <a:lvl3pPr marL="9144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3pPr>
                                    <a:lvl4pPr marL="13716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4pPr>
                                    <a:lvl5pPr marL="18288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5pPr>
                                    <a:lvl6pPr marL="22860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6pPr>
                                    <a:lvl7pPr marL="27432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7pPr>
                                    <a:lvl8pPr marL="32004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8pPr>
                                    <a:lvl9pPr marL="36576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9pPr>
                                  </a:lstStyle>
                                  <a:p>
                                    <a:pPr algn="ctr"/>
                                    <a:endParaRPr lang="es-PE"/>
                                  </a:p>
                                </xdr:txBody>
                              </xdr:sp>
                              <xdr:sp macro="" textlink="">
                                <xdr:nvSpPr>
                                  <xdr:cNvPr id="105" name="Rectángulo 104"/>
                                  <xdr:cNvSpPr/>
                                </xdr:nvSpPr>
                                <xdr:spPr>
                                  <a:xfrm>
                                    <a:off x="7047440" y="2124256"/>
                                    <a:ext cx="285303" cy="1127737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  <a:ln>
                                    <a:solidFill>
                                      <a:schemeClr val="tx1"/>
                                    </a:solidFill>
                                  </a:ln>
                                </xdr:spPr>
                                <xdr:style>
                                  <a:lnRef idx="2">
                                    <a:schemeClr val="accent1">
                                      <a:shade val="50000"/>
                                    </a:schemeClr>
                                  </a:lnRef>
                                  <a:fillRef idx="1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lt1"/>
                                  </a:fontRef>
                                </xdr:style>
                                <xdr:txBody>
                                  <a:bodyPr wrap="square" rtlCol="0" anchor="ctr"/>
                                  <a:lstStyle>
                                    <a:defPPr>
                                      <a:defRPr lang="es-PE"/>
                                    </a:defPPr>
                                    <a:lvl1pPr marL="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1pPr>
                                    <a:lvl2pPr marL="4572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2pPr>
                                    <a:lvl3pPr marL="9144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3pPr>
                                    <a:lvl4pPr marL="13716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4pPr>
                                    <a:lvl5pPr marL="18288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5pPr>
                                    <a:lvl6pPr marL="22860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6pPr>
                                    <a:lvl7pPr marL="27432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7pPr>
                                    <a:lvl8pPr marL="32004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8pPr>
                                    <a:lvl9pPr marL="36576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9pPr>
                                  </a:lstStyle>
                                  <a:p>
                                    <a:pPr algn="ctr"/>
                                    <a:endParaRPr lang="es-PE"/>
                                  </a:p>
                                </xdr:txBody>
                              </xdr:sp>
                            </xdr:grpSp>
                            <xdr:grpSp>
                              <xdr:nvGrpSpPr>
                                <xdr:cNvPr id="89" name="Grupo 88"/>
                                <xdr:cNvGrpSpPr/>
                              </xdr:nvGrpSpPr>
                              <xdr:grpSpPr>
                                <a:xfrm>
                                  <a:off x="5684013" y="1807947"/>
                                  <a:ext cx="3722251" cy="1332658"/>
                                  <a:chOff x="5684013" y="1807947"/>
                                  <a:chExt cx="3722251" cy="1332658"/>
                                </a:xfrm>
                              </xdr:grpSpPr>
                              <xdr:sp macro="" textlink="">
                                <xdr:nvSpPr>
                                  <xdr:cNvPr id="92" name="Rectángulo 91"/>
                                  <xdr:cNvSpPr/>
                                </xdr:nvSpPr>
                                <xdr:spPr>
                                  <a:xfrm>
                                    <a:off x="5903944" y="1808433"/>
                                    <a:ext cx="3317998" cy="202018"/>
                                  </a:xfrm>
                                  <a:prstGeom prst="rect">
                                    <a:avLst/>
                                  </a:prstGeom>
                                  <a:gradFill flip="none" rotWithShape="1">
                                    <a:gsLst>
                                      <a:gs pos="0">
                                        <a:schemeClr val="accent4">
                                          <a:lumMod val="20000"/>
                                          <a:lumOff val="80000"/>
                                          <a:shade val="30000"/>
                                          <a:satMod val="115000"/>
                                        </a:schemeClr>
                                      </a:gs>
                                      <a:gs pos="50000">
                                        <a:schemeClr val="accent4">
                                          <a:lumMod val="20000"/>
                                          <a:lumOff val="80000"/>
                                          <a:shade val="67500"/>
                                          <a:satMod val="115000"/>
                                        </a:schemeClr>
                                      </a:gs>
                                      <a:gs pos="100000">
                                        <a:schemeClr val="accent4">
                                          <a:lumMod val="20000"/>
                                          <a:lumOff val="80000"/>
                                          <a:shade val="100000"/>
                                          <a:satMod val="115000"/>
                                        </a:schemeClr>
                                      </a:gs>
                                    </a:gsLst>
                                    <a:lin ang="2700000" scaled="1"/>
                                    <a:tileRect/>
                                  </a:gradFill>
                                  <a:ln w="12700">
                                    <a:solidFill>
                                      <a:schemeClr val="tx1"/>
                                    </a:solidFill>
                                  </a:ln>
                                </xdr:spPr>
                                <xdr:style>
                                  <a:lnRef idx="2">
                                    <a:schemeClr val="accent1">
                                      <a:shade val="50000"/>
                                    </a:schemeClr>
                                  </a:lnRef>
                                  <a:fillRef idx="1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lt1"/>
                                  </a:fontRef>
                                </xdr:style>
                                <xdr:txBody>
                                  <a:bodyPr wrap="square" rtlCol="0" anchor="ctr"/>
                                  <a:lstStyle>
                                    <a:defPPr>
                                      <a:defRPr lang="es-PE"/>
                                    </a:defPPr>
                                    <a:lvl1pPr marL="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1pPr>
                                    <a:lvl2pPr marL="4572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2pPr>
                                    <a:lvl3pPr marL="9144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3pPr>
                                    <a:lvl4pPr marL="13716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4pPr>
                                    <a:lvl5pPr marL="18288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5pPr>
                                    <a:lvl6pPr marL="22860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6pPr>
                                    <a:lvl7pPr marL="27432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7pPr>
                                    <a:lvl8pPr marL="32004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8pPr>
                                    <a:lvl9pPr marL="36576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9pPr>
                                  </a:lstStyle>
                                  <a:p>
                                    <a:pPr algn="ctr"/>
                                    <a:endParaRPr lang="es-PE"/>
                                  </a:p>
                                </xdr:txBody>
                              </xdr:sp>
                              <xdr:sp macro="" textlink="">
                                <xdr:nvSpPr>
                                  <xdr:cNvPr id="93" name="Rectángulo 92"/>
                                  <xdr:cNvSpPr/>
                                </xdr:nvSpPr>
                                <xdr:spPr>
                                  <a:xfrm>
                                    <a:off x="9182974" y="1807948"/>
                                    <a:ext cx="223290" cy="202504"/>
                                  </a:xfrm>
                                  <a:prstGeom prst="rect">
                                    <a:avLst/>
                                  </a:prstGeom>
                                  <a:gradFill flip="none" rotWithShape="1">
                                    <a:gsLst>
                                      <a:gs pos="0">
                                        <a:schemeClr val="bg2">
                                          <a:lumMod val="75000"/>
                                          <a:shade val="30000"/>
                                          <a:satMod val="115000"/>
                                        </a:schemeClr>
                                      </a:gs>
                                      <a:gs pos="50000">
                                        <a:schemeClr val="bg2">
                                          <a:lumMod val="75000"/>
                                          <a:shade val="67500"/>
                                          <a:satMod val="115000"/>
                                        </a:schemeClr>
                                      </a:gs>
                                      <a:gs pos="100000">
                                        <a:schemeClr val="bg2">
                                          <a:lumMod val="75000"/>
                                          <a:shade val="100000"/>
                                          <a:satMod val="115000"/>
                                        </a:schemeClr>
                                      </a:gs>
                                    </a:gsLst>
                                    <a:path path="circle">
                                      <a:fillToRect l="50000" t="50000" r="50000" b="50000"/>
                                    </a:path>
                                    <a:tileRect/>
                                  </a:gradFill>
                                  <a:ln w="12700">
                                    <a:solidFill>
                                      <a:schemeClr val="bg2">
                                        <a:lumMod val="25000"/>
                                      </a:schemeClr>
                                    </a:solidFill>
                                  </a:ln>
                                </xdr:spPr>
                                <xdr:style>
                                  <a:lnRef idx="2">
                                    <a:schemeClr val="accent1">
                                      <a:shade val="50000"/>
                                    </a:schemeClr>
                                  </a:lnRef>
                                  <a:fillRef idx="1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lt1"/>
                                  </a:fontRef>
                                </xdr:style>
                                <xdr:txBody>
                                  <a:bodyPr wrap="square" rtlCol="0" anchor="ctr"/>
                                  <a:lstStyle>
                                    <a:defPPr>
                                      <a:defRPr lang="es-PE"/>
                                    </a:defPPr>
                                    <a:lvl1pPr marL="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1pPr>
                                    <a:lvl2pPr marL="4572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2pPr>
                                    <a:lvl3pPr marL="9144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3pPr>
                                    <a:lvl4pPr marL="13716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4pPr>
                                    <a:lvl5pPr marL="18288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5pPr>
                                    <a:lvl6pPr marL="22860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6pPr>
                                    <a:lvl7pPr marL="27432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7pPr>
                                    <a:lvl8pPr marL="32004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8pPr>
                                    <a:lvl9pPr marL="36576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9pPr>
                                  </a:lstStyle>
                                  <a:p>
                                    <a:pPr algn="ctr"/>
                                    <a:endParaRPr lang="es-PE"/>
                                  </a:p>
                                </xdr:txBody>
                              </xdr:sp>
                              <xdr:grpSp>
                                <xdr:nvGrpSpPr>
                                  <xdr:cNvPr id="94" name="Grupo 93"/>
                                  <xdr:cNvGrpSpPr/>
                                </xdr:nvGrpSpPr>
                                <xdr:grpSpPr>
                                  <a:xfrm>
                                    <a:off x="6191531" y="2012868"/>
                                    <a:ext cx="1426515" cy="1127737"/>
                                    <a:chOff x="6191531" y="2124256"/>
                                    <a:chExt cx="1426515" cy="1127737"/>
                                  </a:xfrm>
                                </xdr:grpSpPr>
                                <xdr:sp macro="" textlink="">
                                  <xdr:nvSpPr>
                                    <xdr:cNvPr id="97" name="Rectángulo 96"/>
                                    <xdr:cNvSpPr/>
                                  </xdr:nvSpPr>
                                  <xdr:spPr>
                                    <a:xfrm>
                                      <a:off x="7332743" y="2124256"/>
                                      <a:ext cx="285303" cy="1127737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  <a:ln>
                                      <a:solidFill>
                                        <a:schemeClr val="tx1"/>
                                      </a:solidFill>
                                    </a:ln>
                                  </xdr:spPr>
                                  <xdr:style>
                                    <a:lnRef idx="2">
                                      <a:schemeClr val="accent1">
                                        <a:shade val="50000"/>
                                      </a:schemeClr>
                                    </a:lnRef>
                                    <a:fillRef idx="1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lt1"/>
                                    </a:fontRef>
                                  </xdr:style>
                                  <xdr:txBody>
                                    <a:bodyPr wrap="square" rtlCol="0" anchor="ctr"/>
                                    <a:lstStyle>
                                      <a:defPPr>
                                        <a:defRPr lang="es-PE"/>
                                      </a:defPPr>
                                      <a:lvl1pPr marL="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1pPr>
                                      <a:lvl2pPr marL="4572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2pPr>
                                      <a:lvl3pPr marL="9144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3pPr>
                                      <a:lvl4pPr marL="13716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4pPr>
                                      <a:lvl5pPr marL="18288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5pPr>
                                      <a:lvl6pPr marL="22860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6pPr>
                                      <a:lvl7pPr marL="27432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7pPr>
                                      <a:lvl8pPr marL="32004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8pPr>
                                      <a:lvl9pPr marL="36576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9pPr>
                                    </a:lstStyle>
                                    <a:p>
                                      <a:pPr algn="ctr"/>
                                      <a:endParaRPr lang="es-PE"/>
                                    </a:p>
                                  </xdr:txBody>
                                </xdr:sp>
                                <xdr:sp macro="" textlink="">
                                  <xdr:nvSpPr>
                                    <xdr:cNvPr id="98" name="Rectángulo 97"/>
                                    <xdr:cNvSpPr/>
                                  </xdr:nvSpPr>
                                  <xdr:spPr>
                                    <a:xfrm>
                                      <a:off x="6191531" y="2124256"/>
                                      <a:ext cx="285303" cy="1127737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  <a:ln>
                                      <a:solidFill>
                                        <a:schemeClr val="tx1"/>
                                      </a:solidFill>
                                    </a:ln>
                                  </xdr:spPr>
                                  <xdr:style>
                                    <a:lnRef idx="2">
                                      <a:schemeClr val="accent1">
                                        <a:shade val="50000"/>
                                      </a:schemeClr>
                                    </a:lnRef>
                                    <a:fillRef idx="1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lt1"/>
                                    </a:fontRef>
                                  </xdr:style>
                                  <xdr:txBody>
                                    <a:bodyPr wrap="square" rtlCol="0" anchor="ctr"/>
                                    <a:lstStyle>
                                      <a:defPPr>
                                        <a:defRPr lang="es-PE"/>
                                      </a:defPPr>
                                      <a:lvl1pPr marL="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1pPr>
                                      <a:lvl2pPr marL="4572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2pPr>
                                      <a:lvl3pPr marL="9144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3pPr>
                                      <a:lvl4pPr marL="13716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4pPr>
                                      <a:lvl5pPr marL="18288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5pPr>
                                      <a:lvl6pPr marL="22860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6pPr>
                                      <a:lvl7pPr marL="27432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7pPr>
                                      <a:lvl8pPr marL="32004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8pPr>
                                      <a:lvl9pPr marL="36576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9pPr>
                                    </a:lstStyle>
                                    <a:p>
                                      <a:pPr algn="ctr"/>
                                      <a:endParaRPr lang="es-PE"/>
                                    </a:p>
                                  </xdr:txBody>
                                </xdr:sp>
                                <xdr:sp macro="" textlink="">
                                  <xdr:nvSpPr>
                                    <xdr:cNvPr id="99" name="Rectángulo 98"/>
                                    <xdr:cNvSpPr/>
                                  </xdr:nvSpPr>
                                  <xdr:spPr>
                                    <a:xfrm>
                                      <a:off x="6476834" y="2124256"/>
                                      <a:ext cx="285303" cy="1127737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  <a:ln>
                                      <a:solidFill>
                                        <a:schemeClr val="tx1"/>
                                      </a:solidFill>
                                    </a:ln>
                                  </xdr:spPr>
                                  <xdr:style>
                                    <a:lnRef idx="2">
                                      <a:schemeClr val="accent1">
                                        <a:shade val="50000"/>
                                      </a:schemeClr>
                                    </a:lnRef>
                                    <a:fillRef idx="1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lt1"/>
                                    </a:fontRef>
                                  </xdr:style>
                                  <xdr:txBody>
                                    <a:bodyPr wrap="square" rtlCol="0" anchor="ctr"/>
                                    <a:lstStyle>
                                      <a:defPPr>
                                        <a:defRPr lang="es-PE"/>
                                      </a:defPPr>
                                      <a:lvl1pPr marL="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1pPr>
                                      <a:lvl2pPr marL="4572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2pPr>
                                      <a:lvl3pPr marL="9144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3pPr>
                                      <a:lvl4pPr marL="13716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4pPr>
                                      <a:lvl5pPr marL="18288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5pPr>
                                      <a:lvl6pPr marL="22860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6pPr>
                                      <a:lvl7pPr marL="27432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7pPr>
                                      <a:lvl8pPr marL="32004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8pPr>
                                      <a:lvl9pPr marL="36576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9pPr>
                                    </a:lstStyle>
                                    <a:p>
                                      <a:pPr algn="ctr"/>
                                      <a:endParaRPr lang="es-PE"/>
                                    </a:p>
                                  </xdr:txBody>
                                </xdr:sp>
                                <xdr:sp macro="" textlink="">
                                  <xdr:nvSpPr>
                                    <xdr:cNvPr id="100" name="Rectángulo 99"/>
                                    <xdr:cNvSpPr/>
                                  </xdr:nvSpPr>
                                  <xdr:spPr>
                                    <a:xfrm>
                                      <a:off x="6762137" y="2124256"/>
                                      <a:ext cx="285303" cy="1127737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  <a:ln>
                                      <a:solidFill>
                                        <a:schemeClr val="tx1"/>
                                      </a:solidFill>
                                    </a:ln>
                                  </xdr:spPr>
                                  <xdr:style>
                                    <a:lnRef idx="2">
                                      <a:schemeClr val="accent1">
                                        <a:shade val="50000"/>
                                      </a:schemeClr>
                                    </a:lnRef>
                                    <a:fillRef idx="1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lt1"/>
                                    </a:fontRef>
                                  </xdr:style>
                                  <xdr:txBody>
                                    <a:bodyPr wrap="square" rtlCol="0" anchor="ctr"/>
                                    <a:lstStyle>
                                      <a:defPPr>
                                        <a:defRPr lang="es-PE"/>
                                      </a:defPPr>
                                      <a:lvl1pPr marL="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1pPr>
                                      <a:lvl2pPr marL="4572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2pPr>
                                      <a:lvl3pPr marL="9144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3pPr>
                                      <a:lvl4pPr marL="13716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4pPr>
                                      <a:lvl5pPr marL="18288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5pPr>
                                      <a:lvl6pPr marL="22860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6pPr>
                                      <a:lvl7pPr marL="27432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7pPr>
                                      <a:lvl8pPr marL="32004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8pPr>
                                      <a:lvl9pPr marL="36576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9pPr>
                                    </a:lstStyle>
                                    <a:p>
                                      <a:pPr algn="ctr"/>
                                      <a:endParaRPr lang="es-PE"/>
                                    </a:p>
                                  </xdr:txBody>
                                </xdr:sp>
                                <xdr:sp macro="" textlink="">
                                  <xdr:nvSpPr>
                                    <xdr:cNvPr id="101" name="Rectángulo 100"/>
                                    <xdr:cNvSpPr/>
                                  </xdr:nvSpPr>
                                  <xdr:spPr>
                                    <a:xfrm>
                                      <a:off x="7047440" y="2124256"/>
                                      <a:ext cx="285303" cy="1127737"/>
                                    </a:xfrm>
                                    <a:prstGeom prst="rect">
                                      <a:avLst/>
                                    </a:prstGeom>
                                    <a:noFill/>
                                    <a:ln>
                                      <a:solidFill>
                                        <a:schemeClr val="tx1"/>
                                      </a:solidFill>
                                    </a:ln>
                                  </xdr:spPr>
                                  <xdr:style>
                                    <a:lnRef idx="2">
                                      <a:schemeClr val="accent1">
                                        <a:shade val="50000"/>
                                      </a:schemeClr>
                                    </a:lnRef>
                                    <a:fillRef idx="1">
                                      <a:schemeClr val="accent1"/>
                                    </a:fillRef>
                                    <a:effectRef idx="0">
                                      <a:schemeClr val="accent1"/>
                                    </a:effectRef>
                                    <a:fontRef idx="minor">
                                      <a:schemeClr val="lt1"/>
                                    </a:fontRef>
                                  </xdr:style>
                                  <xdr:txBody>
                                    <a:bodyPr wrap="square" rtlCol="0" anchor="ctr"/>
                                    <a:lstStyle>
                                      <a:defPPr>
                                        <a:defRPr lang="es-PE"/>
                                      </a:defPPr>
                                      <a:lvl1pPr marL="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1pPr>
                                      <a:lvl2pPr marL="4572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2pPr>
                                      <a:lvl3pPr marL="9144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3pPr>
                                      <a:lvl4pPr marL="13716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4pPr>
                                      <a:lvl5pPr marL="18288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5pPr>
                                      <a:lvl6pPr marL="22860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6pPr>
                                      <a:lvl7pPr marL="27432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7pPr>
                                      <a:lvl8pPr marL="32004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8pPr>
                                      <a:lvl9pPr marL="3657600" algn="l" defTabSz="914400" rtl="0" eaLnBrk="1" latinLnBrk="0" hangingPunct="1">
                                        <a:defRPr sz="1800" kern="1200">
                                          <a:solidFill>
                                            <a:schemeClr val="lt1"/>
                                          </a:solidFill>
                                          <a:latin typeface="+mn-lt"/>
                                          <a:ea typeface="+mn-ea"/>
                                          <a:cs typeface="+mn-cs"/>
                                        </a:defRPr>
                                      </a:lvl9pPr>
                                    </a:lstStyle>
                                    <a:p>
                                      <a:pPr algn="ctr"/>
                                      <a:endParaRPr lang="es-PE"/>
                                    </a:p>
                                  </xdr:txBody>
                                </xdr:sp>
                              </xdr:grpSp>
                              <xdr:sp macro="" textlink="">
                                <xdr:nvSpPr>
                                  <xdr:cNvPr id="95" name="Rectángulo 94"/>
                                  <xdr:cNvSpPr/>
                                </xdr:nvSpPr>
                                <xdr:spPr>
                                  <a:xfrm>
                                    <a:off x="7618046" y="2012868"/>
                                    <a:ext cx="1564928" cy="1127737"/>
                                  </a:xfrm>
                                  <a:prstGeom prst="rect">
                                    <a:avLst/>
                                  </a:prstGeom>
                                  <a:noFill/>
                                  <a:ln>
                                    <a:solidFill>
                                      <a:schemeClr val="tx1"/>
                                    </a:solidFill>
                                  </a:ln>
                                </xdr:spPr>
                                <xdr:style>
                                  <a:lnRef idx="2">
                                    <a:schemeClr val="accent1">
                                      <a:shade val="50000"/>
                                    </a:schemeClr>
                                  </a:lnRef>
                                  <a:fillRef idx="1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lt1"/>
                                  </a:fontRef>
                                </xdr:style>
                                <xdr:txBody>
                                  <a:bodyPr wrap="square" rtlCol="0" anchor="ctr"/>
                                  <a:lstStyle>
                                    <a:defPPr>
                                      <a:defRPr lang="es-PE"/>
                                    </a:defPPr>
                                    <a:lvl1pPr marL="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1pPr>
                                    <a:lvl2pPr marL="4572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2pPr>
                                    <a:lvl3pPr marL="9144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3pPr>
                                    <a:lvl4pPr marL="13716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4pPr>
                                    <a:lvl5pPr marL="18288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5pPr>
                                    <a:lvl6pPr marL="22860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6pPr>
                                    <a:lvl7pPr marL="27432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7pPr>
                                    <a:lvl8pPr marL="32004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8pPr>
                                    <a:lvl9pPr marL="36576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9pPr>
                                  </a:lstStyle>
                                  <a:p>
                                    <a:pPr algn="ctr"/>
                                    <a:endParaRPr lang="es-PE"/>
                                  </a:p>
                                </xdr:txBody>
                              </xdr:sp>
                              <xdr:sp macro="" textlink="">
                                <xdr:nvSpPr>
                                  <xdr:cNvPr id="96" name="Rectángulo 95"/>
                                  <xdr:cNvSpPr/>
                                </xdr:nvSpPr>
                                <xdr:spPr>
                                  <a:xfrm>
                                    <a:off x="5684013" y="1807947"/>
                                    <a:ext cx="223290" cy="202504"/>
                                  </a:xfrm>
                                  <a:prstGeom prst="rect">
                                    <a:avLst/>
                                  </a:prstGeom>
                                  <a:gradFill flip="none" rotWithShape="1">
                                    <a:gsLst>
                                      <a:gs pos="0">
                                        <a:schemeClr val="bg2">
                                          <a:lumMod val="75000"/>
                                          <a:shade val="30000"/>
                                          <a:satMod val="115000"/>
                                        </a:schemeClr>
                                      </a:gs>
                                      <a:gs pos="50000">
                                        <a:schemeClr val="bg2">
                                          <a:lumMod val="75000"/>
                                          <a:shade val="67500"/>
                                          <a:satMod val="115000"/>
                                        </a:schemeClr>
                                      </a:gs>
                                      <a:gs pos="100000">
                                        <a:schemeClr val="bg2">
                                          <a:lumMod val="75000"/>
                                          <a:shade val="100000"/>
                                          <a:satMod val="115000"/>
                                        </a:schemeClr>
                                      </a:gs>
                                    </a:gsLst>
                                    <a:path path="circle">
                                      <a:fillToRect l="50000" t="50000" r="50000" b="50000"/>
                                    </a:path>
                                    <a:tileRect/>
                                  </a:gradFill>
                                  <a:ln w="12700">
                                    <a:solidFill>
                                      <a:schemeClr val="bg2">
                                        <a:lumMod val="25000"/>
                                      </a:schemeClr>
                                    </a:solidFill>
                                  </a:ln>
                                </xdr:spPr>
                                <xdr:style>
                                  <a:lnRef idx="2">
                                    <a:schemeClr val="accent1">
                                      <a:shade val="50000"/>
                                    </a:schemeClr>
                                  </a:lnRef>
                                  <a:fillRef idx="1">
                                    <a:schemeClr val="accent1"/>
                                  </a:fillRef>
                                  <a:effectRef idx="0">
                                    <a:schemeClr val="accent1"/>
                                  </a:effectRef>
                                  <a:fontRef idx="minor">
                                    <a:schemeClr val="lt1"/>
                                  </a:fontRef>
                                </xdr:style>
                                <xdr:txBody>
                                  <a:bodyPr wrap="square" rtlCol="0" anchor="ctr"/>
                                  <a:lstStyle>
                                    <a:defPPr>
                                      <a:defRPr lang="es-PE"/>
                                    </a:defPPr>
                                    <a:lvl1pPr marL="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1pPr>
                                    <a:lvl2pPr marL="4572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2pPr>
                                    <a:lvl3pPr marL="9144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3pPr>
                                    <a:lvl4pPr marL="13716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4pPr>
                                    <a:lvl5pPr marL="18288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5pPr>
                                    <a:lvl6pPr marL="22860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6pPr>
                                    <a:lvl7pPr marL="27432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7pPr>
                                    <a:lvl8pPr marL="32004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8pPr>
                                    <a:lvl9pPr marL="3657600" algn="l" defTabSz="914400" rtl="0" eaLnBrk="1" latinLnBrk="0" hangingPunct="1">
                                      <a:defRPr sz="1800" kern="1200">
                                        <a:solidFill>
                                          <a:schemeClr val="lt1"/>
                                        </a:solidFill>
                                        <a:latin typeface="+mn-lt"/>
                                        <a:ea typeface="+mn-ea"/>
                                        <a:cs typeface="+mn-cs"/>
                                      </a:defRPr>
                                    </a:lvl9pPr>
                                  </a:lstStyle>
                                  <a:p>
                                    <a:pPr algn="ctr"/>
                                    <a:endParaRPr lang="es-PE"/>
                                  </a:p>
                                </xdr:txBody>
                              </xdr:sp>
                            </xdr:grpSp>
                            <xdr:sp macro="" textlink="">
                              <xdr:nvSpPr>
                                <xdr:cNvPr id="90" name="Rectángulo 89"/>
                                <xdr:cNvSpPr/>
                              </xdr:nvSpPr>
                              <xdr:spPr>
                                <a:xfrm>
                                  <a:off x="9182974" y="5411487"/>
                                  <a:ext cx="223290" cy="202504"/>
                                </a:xfrm>
                                <a:prstGeom prst="rect">
                                  <a:avLst/>
                                </a:prstGeom>
                                <a:gradFill flip="none" rotWithShape="1">
                                  <a:gsLst>
                                    <a:gs pos="0">
                                      <a:schemeClr val="bg2">
                                        <a:lumMod val="75000"/>
                                        <a:shade val="30000"/>
                                        <a:satMod val="115000"/>
                                      </a:schemeClr>
                                    </a:gs>
                                    <a:gs pos="50000">
                                      <a:schemeClr val="bg2">
                                        <a:lumMod val="75000"/>
                                        <a:shade val="67500"/>
                                        <a:satMod val="115000"/>
                                      </a:schemeClr>
                                    </a:gs>
                                    <a:gs pos="100000">
                                      <a:schemeClr val="bg2">
                                        <a:lumMod val="75000"/>
                                        <a:shade val="100000"/>
                                        <a:satMod val="115000"/>
                                      </a:schemeClr>
                                    </a:gs>
                                  </a:gsLst>
                                  <a:path path="circle">
                                    <a:fillToRect l="50000" t="50000" r="50000" b="50000"/>
                                  </a:path>
                                  <a:tileRect/>
                                </a:gradFill>
                                <a:ln w="12700">
                                  <a:solidFill>
                                    <a:schemeClr val="bg2">
                                      <a:lumMod val="25000"/>
                                    </a:schemeClr>
                                  </a:solidFill>
                                </a:ln>
                              </xdr:spPr>
                              <xdr:style>
                                <a:lnRef idx="2">
                                  <a:schemeClr val="accent1">
                                    <a:shade val="50000"/>
                                  </a:schemeClr>
                                </a:lnRef>
                                <a:fillRef idx="1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lt1"/>
                                </a:fontRef>
                              </xdr:style>
                              <xdr:txBody>
                                <a:bodyPr wrap="square" rtlCol="0" anchor="ctr"/>
                                <a:lstStyle>
                                  <a:defPPr>
                                    <a:defRPr lang="es-PE"/>
                                  </a:defPPr>
                                  <a:lvl1pPr marL="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1pPr>
                                  <a:lvl2pPr marL="4572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2pPr>
                                  <a:lvl3pPr marL="9144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3pPr>
                                  <a:lvl4pPr marL="13716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4pPr>
                                  <a:lvl5pPr marL="18288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5pPr>
                                  <a:lvl6pPr marL="22860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6pPr>
                                  <a:lvl7pPr marL="27432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7pPr>
                                  <a:lvl8pPr marL="32004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8pPr>
                                  <a:lvl9pPr marL="36576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9pPr>
                                </a:lstStyle>
                                <a:p>
                                  <a:pPr algn="ctr"/>
                                  <a:endParaRPr lang="es-PE"/>
                                </a:p>
                              </xdr:txBody>
                            </xdr:sp>
                            <xdr:sp macro="" textlink="">
                              <xdr:nvSpPr>
                                <xdr:cNvPr id="91" name="Rectángulo 90"/>
                                <xdr:cNvSpPr/>
                              </xdr:nvSpPr>
                              <xdr:spPr>
                                <a:xfrm>
                                  <a:off x="5686061" y="5411487"/>
                                  <a:ext cx="223290" cy="202504"/>
                                </a:xfrm>
                                <a:prstGeom prst="rect">
                                  <a:avLst/>
                                </a:prstGeom>
                                <a:gradFill flip="none" rotWithShape="1">
                                  <a:gsLst>
                                    <a:gs pos="0">
                                      <a:schemeClr val="bg2">
                                        <a:lumMod val="75000"/>
                                        <a:shade val="30000"/>
                                        <a:satMod val="115000"/>
                                      </a:schemeClr>
                                    </a:gs>
                                    <a:gs pos="50000">
                                      <a:schemeClr val="bg2">
                                        <a:lumMod val="75000"/>
                                        <a:shade val="67500"/>
                                        <a:satMod val="115000"/>
                                      </a:schemeClr>
                                    </a:gs>
                                    <a:gs pos="100000">
                                      <a:schemeClr val="bg2">
                                        <a:lumMod val="75000"/>
                                        <a:shade val="100000"/>
                                        <a:satMod val="115000"/>
                                      </a:schemeClr>
                                    </a:gs>
                                  </a:gsLst>
                                  <a:path path="circle">
                                    <a:fillToRect l="50000" t="50000" r="50000" b="50000"/>
                                  </a:path>
                                  <a:tileRect/>
                                </a:gradFill>
                                <a:ln w="12700">
                                  <a:solidFill>
                                    <a:schemeClr val="bg2">
                                      <a:lumMod val="25000"/>
                                    </a:schemeClr>
                                  </a:solidFill>
                                </a:ln>
                              </xdr:spPr>
                              <xdr:style>
                                <a:lnRef idx="2">
                                  <a:schemeClr val="accent1">
                                    <a:shade val="50000"/>
                                  </a:schemeClr>
                                </a:lnRef>
                                <a:fillRef idx="1">
                                  <a:schemeClr val="accent1"/>
                                </a:fillRef>
                                <a:effectRef idx="0">
                                  <a:schemeClr val="accent1"/>
                                </a:effectRef>
                                <a:fontRef idx="minor">
                                  <a:schemeClr val="lt1"/>
                                </a:fontRef>
                              </xdr:style>
                              <xdr:txBody>
                                <a:bodyPr wrap="square" rtlCol="0" anchor="ctr"/>
                                <a:lstStyle>
                                  <a:defPPr>
                                    <a:defRPr lang="es-PE"/>
                                  </a:defPPr>
                                  <a:lvl1pPr marL="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1pPr>
                                  <a:lvl2pPr marL="4572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2pPr>
                                  <a:lvl3pPr marL="9144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3pPr>
                                  <a:lvl4pPr marL="13716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4pPr>
                                  <a:lvl5pPr marL="18288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5pPr>
                                  <a:lvl6pPr marL="22860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6pPr>
                                  <a:lvl7pPr marL="27432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7pPr>
                                  <a:lvl8pPr marL="32004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8pPr>
                                  <a:lvl9pPr marL="3657600" algn="l" defTabSz="914400" rtl="0" eaLnBrk="1" latinLnBrk="0" hangingPunct="1">
                                    <a:defRPr sz="1800" kern="1200">
                                      <a:solidFill>
                                        <a:schemeClr val="lt1"/>
                                      </a:solidFill>
                                      <a:latin typeface="+mn-lt"/>
                                      <a:ea typeface="+mn-ea"/>
                                      <a:cs typeface="+mn-cs"/>
                                    </a:defRPr>
                                  </a:lvl9pPr>
                                </a:lstStyle>
                                <a:p>
                                  <a:pPr algn="ctr"/>
                                  <a:endParaRPr lang="es-PE"/>
                                </a:p>
                              </xdr:txBody>
                            </xdr:sp>
                          </xdr:grpSp>
                          <xdr:sp macro="" textlink="">
                            <xdr:nvSpPr>
                              <xdr:cNvPr id="83" name="Rectángulo 82"/>
                              <xdr:cNvSpPr/>
                            </xdr:nvSpPr>
                            <xdr:spPr>
                              <a:xfrm>
                                <a:off x="5684013" y="2010451"/>
                                <a:ext cx="224364" cy="3401035"/>
                              </a:xfrm>
                              <a:prstGeom prst="rect">
                                <a:avLst/>
                              </a:prstGeom>
                              <a:noFill/>
                              <a:ln>
                                <a:solidFill>
                                  <a:schemeClr val="tx1"/>
                                </a:solidFill>
                                <a:prstDash val="lgDash"/>
                              </a:ln>
                            </xdr:spPr>
                            <xdr:style>
                              <a:lnRef idx="2">
                                <a:schemeClr val="accent1">
                                  <a:shade val="50000"/>
                                </a:schemeClr>
                              </a:lnRef>
                              <a:fillRef idx="1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lt1"/>
                              </a:fontRef>
                            </xdr:style>
                            <xdr:txBody>
                              <a:bodyPr wrap="square" rtlCol="0" anchor="ctr"/>
                              <a:lstStyle>
                                <a:defPPr>
                                  <a:defRPr lang="es-PE"/>
                                </a:defPPr>
                                <a:lvl1pPr marL="0" algn="l" defTabSz="914400" rtl="0" eaLnBrk="1" latinLnBrk="0" hangingPunct="1">
                                  <a:defRPr sz="1800" kern="1200">
                                    <a:solidFill>
                                      <a:schemeClr val="lt1"/>
                                    </a:solidFill>
                                    <a:latin typeface="+mn-lt"/>
                                    <a:ea typeface="+mn-ea"/>
                                    <a:cs typeface="+mn-cs"/>
                                  </a:defRPr>
                                </a:lvl1pPr>
                                <a:lvl2pPr marL="457200" algn="l" defTabSz="914400" rtl="0" eaLnBrk="1" latinLnBrk="0" hangingPunct="1">
                                  <a:defRPr sz="1800" kern="1200">
                                    <a:solidFill>
                                      <a:schemeClr val="lt1"/>
                                    </a:solidFill>
                                    <a:latin typeface="+mn-lt"/>
                                    <a:ea typeface="+mn-ea"/>
                                    <a:cs typeface="+mn-cs"/>
                                  </a:defRPr>
                                </a:lvl2pPr>
                                <a:lvl3pPr marL="914400" algn="l" defTabSz="914400" rtl="0" eaLnBrk="1" latinLnBrk="0" hangingPunct="1">
                                  <a:defRPr sz="1800" kern="1200">
                                    <a:solidFill>
                                      <a:schemeClr val="lt1"/>
                                    </a:solidFill>
                                    <a:latin typeface="+mn-lt"/>
                                    <a:ea typeface="+mn-ea"/>
                                    <a:cs typeface="+mn-cs"/>
                                  </a:defRPr>
                                </a:lvl3pPr>
                                <a:lvl4pPr marL="1371600" algn="l" defTabSz="914400" rtl="0" eaLnBrk="1" latinLnBrk="0" hangingPunct="1">
                                  <a:defRPr sz="1800" kern="1200">
                                    <a:solidFill>
                                      <a:schemeClr val="lt1"/>
                                    </a:solidFill>
                                    <a:latin typeface="+mn-lt"/>
                                    <a:ea typeface="+mn-ea"/>
                                    <a:cs typeface="+mn-cs"/>
                                  </a:defRPr>
                                </a:lvl4pPr>
                                <a:lvl5pPr marL="1828800" algn="l" defTabSz="914400" rtl="0" eaLnBrk="1" latinLnBrk="0" hangingPunct="1">
                                  <a:defRPr sz="1800" kern="1200">
                                    <a:solidFill>
                                      <a:schemeClr val="lt1"/>
                                    </a:solidFill>
                                    <a:latin typeface="+mn-lt"/>
                                    <a:ea typeface="+mn-ea"/>
                                    <a:cs typeface="+mn-cs"/>
                                  </a:defRPr>
                                </a:lvl5pPr>
                                <a:lvl6pPr marL="2286000" algn="l" defTabSz="914400" rtl="0" eaLnBrk="1" latinLnBrk="0" hangingPunct="1">
                                  <a:defRPr sz="1800" kern="1200">
                                    <a:solidFill>
                                      <a:schemeClr val="lt1"/>
                                    </a:solidFill>
                                    <a:latin typeface="+mn-lt"/>
                                    <a:ea typeface="+mn-ea"/>
                                    <a:cs typeface="+mn-cs"/>
                                  </a:defRPr>
                                </a:lvl6pPr>
                                <a:lvl7pPr marL="2743200" algn="l" defTabSz="914400" rtl="0" eaLnBrk="1" latinLnBrk="0" hangingPunct="1">
                                  <a:defRPr sz="1800" kern="1200">
                                    <a:solidFill>
                                      <a:schemeClr val="lt1"/>
                                    </a:solidFill>
                                    <a:latin typeface="+mn-lt"/>
                                    <a:ea typeface="+mn-ea"/>
                                    <a:cs typeface="+mn-cs"/>
                                  </a:defRPr>
                                </a:lvl7pPr>
                                <a:lvl8pPr marL="3200400" algn="l" defTabSz="914400" rtl="0" eaLnBrk="1" latinLnBrk="0" hangingPunct="1">
                                  <a:defRPr sz="1800" kern="1200">
                                    <a:solidFill>
                                      <a:schemeClr val="lt1"/>
                                    </a:solidFill>
                                    <a:latin typeface="+mn-lt"/>
                                    <a:ea typeface="+mn-ea"/>
                                    <a:cs typeface="+mn-cs"/>
                                  </a:defRPr>
                                </a:lvl8pPr>
                                <a:lvl9pPr marL="3657600" algn="l" defTabSz="914400" rtl="0" eaLnBrk="1" latinLnBrk="0" hangingPunct="1">
                                  <a:defRPr sz="1800" kern="1200">
                                    <a:solidFill>
                                      <a:schemeClr val="lt1"/>
                                    </a:solidFill>
                                    <a:latin typeface="+mn-lt"/>
                                    <a:ea typeface="+mn-ea"/>
                                    <a:cs typeface="+mn-cs"/>
                                  </a:defRPr>
                                </a:lvl9pPr>
                              </a:lstStyle>
                              <a:p>
                                <a:pPr algn="ctr"/>
                                <a:endParaRPr lang="es-PE"/>
                              </a:p>
                            </xdr:txBody>
                          </xdr:sp>
                        </xdr:grpSp>
                        <xdr:grpSp>
                          <xdr:nvGrpSpPr>
                            <xdr:cNvPr id="78" name="Grupo 77"/>
                            <xdr:cNvGrpSpPr/>
                          </xdr:nvGrpSpPr>
                          <xdr:grpSpPr>
                            <a:xfrm>
                              <a:off x="5795658" y="2567964"/>
                              <a:ext cx="2607818" cy="2280138"/>
                              <a:chOff x="5795658" y="2567964"/>
                              <a:chExt cx="2607818" cy="2280138"/>
                            </a:xfrm>
                          </xdr:grpSpPr>
                          <xdr:cxnSp macro="">
                            <xdr:nvCxnSpPr>
                              <xdr:cNvPr id="79" name="Conector recto 78"/>
                              <xdr:cNvCxnSpPr/>
                            </xdr:nvCxnSpPr>
                            <xdr:spPr>
                              <a:xfrm flipH="1">
                                <a:off x="6095729" y="2585627"/>
                                <a:ext cx="2304776" cy="1265"/>
                              </a:xfrm>
                              <a:prstGeom prst="line">
                                <a:avLst/>
                              </a:prstGeom>
                              <a:ln w="19050"/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80" name="Conector recto 79"/>
                              <xdr:cNvCxnSpPr/>
                            </xdr:nvCxnSpPr>
                            <xdr:spPr>
                              <a:xfrm>
                                <a:off x="8400507" y="2567964"/>
                                <a:ext cx="0" cy="2280138"/>
                              </a:xfrm>
                              <a:prstGeom prst="line">
                                <a:avLst/>
                              </a:prstGeom>
                              <a:ln w="19050"/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81" name="Conector recto de flecha 80"/>
                              <xdr:cNvCxnSpPr/>
                            </xdr:nvCxnSpPr>
                            <xdr:spPr>
                              <a:xfrm flipH="1">
                                <a:off x="5795658" y="4848102"/>
                                <a:ext cx="2607818" cy="0"/>
                              </a:xfrm>
                              <a:prstGeom prst="straightConnector1">
                                <a:avLst/>
                              </a:prstGeom>
                              <a:ln w="19050">
                                <a:tailEnd type="triangle"/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</xdr:grpSp>
                      </xdr:grpSp>
                      <xdr:sp macro="" textlink="">
                        <xdr:nvSpPr>
                          <xdr:cNvPr id="76" name="CuadroTexto 149"/>
                          <xdr:cNvSpPr txBox="1"/>
                        </xdr:nvSpPr>
                        <xdr:spPr>
                          <a:xfrm rot="16200000">
                            <a:off x="6147447" y="3375416"/>
                            <a:ext cx="1216936" cy="307777"/>
                          </a:xfrm>
                          <a:prstGeom prst="rect">
                            <a:avLst/>
                          </a:prstGeom>
                          <a:noFill/>
                        </xdr:spPr>
                        <xdr:txBody>
                          <a:bodyPr wrap="square" rtlCol="0">
                            <a:spAutoFit/>
                          </a:bodyPr>
                          <a:lstStyle>
                            <a:defPPr>
                              <a:defRPr lang="es-PE"/>
                            </a:defPPr>
                            <a:lvl1pPr marL="0" algn="l" defTabSz="914400" rtl="0" eaLnBrk="1" latinLnBrk="0" hangingPunct="1">
                              <a:defRPr sz="1800" kern="1200">
                                <a:solidFill>
                                  <a:schemeClr val="tx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1pPr>
                            <a:lvl2pPr marL="457200" algn="l" defTabSz="914400" rtl="0" eaLnBrk="1" latinLnBrk="0" hangingPunct="1">
                              <a:defRPr sz="1800" kern="1200">
                                <a:solidFill>
                                  <a:schemeClr val="tx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2pPr>
                            <a:lvl3pPr marL="914400" algn="l" defTabSz="914400" rtl="0" eaLnBrk="1" latinLnBrk="0" hangingPunct="1">
                              <a:defRPr sz="1800" kern="1200">
                                <a:solidFill>
                                  <a:schemeClr val="tx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3pPr>
                            <a:lvl4pPr marL="1371600" algn="l" defTabSz="914400" rtl="0" eaLnBrk="1" latinLnBrk="0" hangingPunct="1">
                              <a:defRPr sz="1800" kern="1200">
                                <a:solidFill>
                                  <a:schemeClr val="tx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4pPr>
                            <a:lvl5pPr marL="1828800" algn="l" defTabSz="914400" rtl="0" eaLnBrk="1" latinLnBrk="0" hangingPunct="1">
                              <a:defRPr sz="1800" kern="1200">
                                <a:solidFill>
                                  <a:schemeClr val="tx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5pPr>
                            <a:lvl6pPr marL="2286000" algn="l" defTabSz="914400" rtl="0" eaLnBrk="1" latinLnBrk="0" hangingPunct="1">
                              <a:defRPr sz="1800" kern="1200">
                                <a:solidFill>
                                  <a:schemeClr val="tx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6pPr>
                            <a:lvl7pPr marL="2743200" algn="l" defTabSz="914400" rtl="0" eaLnBrk="1" latinLnBrk="0" hangingPunct="1">
                              <a:defRPr sz="1800" kern="1200">
                                <a:solidFill>
                                  <a:schemeClr val="tx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7pPr>
                            <a:lvl8pPr marL="3200400" algn="l" defTabSz="914400" rtl="0" eaLnBrk="1" latinLnBrk="0" hangingPunct="1">
                              <a:defRPr sz="1800" kern="1200">
                                <a:solidFill>
                                  <a:schemeClr val="tx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8pPr>
                            <a:lvl9pPr marL="3657600" algn="l" defTabSz="914400" rtl="0" eaLnBrk="1" latinLnBrk="0" hangingPunct="1">
                              <a:defRPr sz="1800" kern="1200">
                                <a:solidFill>
                                  <a:schemeClr val="tx1"/>
                                </a:solidFill>
                                <a:latin typeface="+mn-lt"/>
                                <a:ea typeface="+mn-ea"/>
                                <a:cs typeface="+mn-cs"/>
                              </a:defRPr>
                            </a:lvl9pPr>
                          </a:lstStyle>
                          <a:p>
                            <a:r>
                              <a:rPr lang="es-PE" sz="1400">
                                <a:latin typeface="Arial Narrow" panose="020B0606020202030204" pitchFamily="34" charset="0"/>
                              </a:rPr>
                              <a:t>VIGA </a:t>
                            </a:r>
                          </a:p>
                        </xdr:txBody>
                      </xdr:sp>
                    </xdr:grpSp>
                    <xdr:sp macro="" textlink="">
                      <xdr:nvSpPr>
                        <xdr:cNvPr id="72" name="CuadroTexto 151"/>
                        <xdr:cNvSpPr txBox="1"/>
                      </xdr:nvSpPr>
                      <xdr:spPr>
                        <a:xfrm rot="16200000">
                          <a:off x="9531157" y="3588317"/>
                          <a:ext cx="1417376" cy="307777"/>
                        </a:xfrm>
                        <a:prstGeom prst="rect">
                          <a:avLst/>
                        </a:prstGeom>
                        <a:noFill/>
                      </xdr:spPr>
                      <xdr:txBody>
                        <a:bodyPr wrap="square" rtlCol="0">
                          <a:spAutoFit/>
                        </a:bodyPr>
                        <a:lstStyle>
                          <a:defPPr>
                            <a:defRPr lang="es-PE"/>
                          </a:defPPr>
                          <a:lvl1pPr marL="0" algn="l" defTabSz="914400" rtl="0" eaLnBrk="1" latinLnBrk="0" hangingPunct="1">
                            <a:defRPr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r>
                            <a:rPr lang="es-PE" sz="1400" b="1">
                              <a:latin typeface="Arial Narrow" panose="020B0606020202030204" pitchFamily="34" charset="0"/>
                            </a:rPr>
                            <a:t>MURO LADRILLO</a:t>
                          </a:r>
                        </a:p>
                      </xdr:txBody>
                    </xdr:sp>
                    <xdr:sp macro="" textlink="">
                      <xdr:nvSpPr>
                        <xdr:cNvPr id="73" name="CuadroTexto 152"/>
                        <xdr:cNvSpPr txBox="1"/>
                      </xdr:nvSpPr>
                      <xdr:spPr>
                        <a:xfrm>
                          <a:off x="7779273" y="1786132"/>
                          <a:ext cx="1417376" cy="307777"/>
                        </a:xfrm>
                        <a:prstGeom prst="rect">
                          <a:avLst/>
                        </a:prstGeom>
                        <a:noFill/>
                      </xdr:spPr>
                      <xdr:txBody>
                        <a:bodyPr wrap="square" rtlCol="0">
                          <a:spAutoFit/>
                        </a:bodyPr>
                        <a:lstStyle>
                          <a:defPPr>
                            <a:defRPr lang="es-PE"/>
                          </a:defPPr>
                          <a:lvl1pPr marL="0" algn="l" defTabSz="914400" rtl="0" eaLnBrk="1" latinLnBrk="0" hangingPunct="1">
                            <a:defRPr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r>
                            <a:rPr lang="es-PE" sz="1400" b="1">
                              <a:latin typeface="Arial Narrow" panose="020B0606020202030204" pitchFamily="34" charset="0"/>
                            </a:rPr>
                            <a:t>MURO LADRILLO</a:t>
                          </a:r>
                        </a:p>
                      </xdr:txBody>
                    </xdr:sp>
                    <xdr:sp macro="" textlink="">
                      <xdr:nvSpPr>
                        <xdr:cNvPr id="74" name="CuadroTexto 153"/>
                        <xdr:cNvSpPr txBox="1"/>
                      </xdr:nvSpPr>
                      <xdr:spPr>
                        <a:xfrm>
                          <a:off x="7770903" y="5399197"/>
                          <a:ext cx="1417376" cy="307777"/>
                        </a:xfrm>
                        <a:prstGeom prst="rect">
                          <a:avLst/>
                        </a:prstGeom>
                        <a:noFill/>
                      </xdr:spPr>
                      <xdr:txBody>
                        <a:bodyPr wrap="square" rtlCol="0">
                          <a:spAutoFit/>
                        </a:bodyPr>
                        <a:lstStyle>
                          <a:defPPr>
                            <a:defRPr lang="es-PE"/>
                          </a:defPPr>
                          <a:lvl1pPr marL="0" algn="l" defTabSz="914400" rtl="0" eaLnBrk="1" latinLnBrk="0" hangingPunct="1">
                            <a:defRPr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sz="1800" kern="1200">
                              <a:solidFill>
                                <a:schemeClr val="tx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r>
                            <a:rPr lang="es-PE" sz="1400" b="1">
                              <a:latin typeface="Arial Narrow" panose="020B0606020202030204" pitchFamily="34" charset="0"/>
                            </a:rPr>
                            <a:t>MURO LADRILLO</a:t>
                          </a:r>
                        </a:p>
                      </xdr:txBody>
                    </xdr:sp>
                  </xdr:grpSp>
                  <xdr:grpSp>
                    <xdr:nvGrpSpPr>
                      <xdr:cNvPr id="51" name="Grupo 50"/>
                      <xdr:cNvGrpSpPr/>
                    </xdr:nvGrpSpPr>
                    <xdr:grpSpPr>
                      <a:xfrm>
                        <a:off x="6302837" y="1900748"/>
                        <a:ext cx="285303" cy="1224736"/>
                        <a:chOff x="6302837" y="1900748"/>
                        <a:chExt cx="285303" cy="1224736"/>
                      </a:xfrm>
                    </xdr:grpSpPr>
                    <xdr:cxnSp macro="">
                      <xdr:nvCxnSpPr>
                        <xdr:cNvPr id="68" name="Conector recto 67"/>
                        <xdr:cNvCxnSpPr/>
                      </xdr:nvCxnSpPr>
                      <xdr:spPr>
                        <a:xfrm>
                          <a:off x="6302837" y="1949247"/>
                          <a:ext cx="285303" cy="0"/>
                        </a:xfrm>
                        <a:prstGeom prst="line">
                          <a:avLst/>
                        </a:prstGeom>
                        <a:ln w="9525">
                          <a:solidFill>
                            <a:srgbClr val="FF0000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69" name="Conector recto 68"/>
                        <xdr:cNvCxnSpPr/>
                      </xdr:nvCxnSpPr>
                      <xdr:spPr>
                        <a:xfrm>
                          <a:off x="6302837" y="3079401"/>
                          <a:ext cx="285303" cy="0"/>
                        </a:xfrm>
                        <a:prstGeom prst="line">
                          <a:avLst/>
                        </a:prstGeom>
                        <a:ln w="9525">
                          <a:solidFill>
                            <a:srgbClr val="FF0000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70" name="Conector recto 69"/>
                        <xdr:cNvCxnSpPr/>
                      </xdr:nvCxnSpPr>
                      <xdr:spPr>
                        <a:xfrm flipV="1">
                          <a:off x="6445488" y="1900748"/>
                          <a:ext cx="0" cy="1224736"/>
                        </a:xfrm>
                        <a:prstGeom prst="line">
                          <a:avLst/>
                        </a:prstGeom>
                        <a:ln w="9525">
                          <a:solidFill>
                            <a:srgbClr val="FF0000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  <xdr:grpSp>
                    <xdr:nvGrpSpPr>
                      <xdr:cNvPr id="52" name="Grupo 51"/>
                      <xdr:cNvGrpSpPr/>
                    </xdr:nvGrpSpPr>
                    <xdr:grpSpPr>
                      <a:xfrm>
                        <a:off x="10339440" y="1639980"/>
                        <a:ext cx="526854" cy="4013696"/>
                        <a:chOff x="10339440" y="1639980"/>
                        <a:chExt cx="526854" cy="4013696"/>
                      </a:xfrm>
                    </xdr:grpSpPr>
                    <xdr:cxnSp macro="">
                      <xdr:nvCxnSpPr>
                        <xdr:cNvPr id="57" name="Conector recto 56"/>
                        <xdr:cNvCxnSpPr/>
                      </xdr:nvCxnSpPr>
                      <xdr:spPr>
                        <a:xfrm>
                          <a:off x="10339440" y="1746743"/>
                          <a:ext cx="525661" cy="0"/>
                        </a:xfrm>
                        <a:prstGeom prst="line">
                          <a:avLst/>
                        </a:prstGeom>
                        <a:ln w="9525">
                          <a:solidFill>
                            <a:srgbClr val="FF0000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grpSp>
                      <xdr:nvGrpSpPr>
                        <xdr:cNvPr id="58" name="Grupo 57"/>
                        <xdr:cNvGrpSpPr/>
                      </xdr:nvGrpSpPr>
                      <xdr:grpSpPr>
                        <a:xfrm>
                          <a:off x="10339440" y="1639980"/>
                          <a:ext cx="526854" cy="4013696"/>
                          <a:chOff x="10339440" y="1639980"/>
                          <a:chExt cx="526854" cy="4013696"/>
                        </a:xfrm>
                      </xdr:grpSpPr>
                      <xdr:grpSp>
                        <xdr:nvGrpSpPr>
                          <xdr:cNvPr id="59" name="Grupo 58"/>
                          <xdr:cNvGrpSpPr/>
                        </xdr:nvGrpSpPr>
                        <xdr:grpSpPr>
                          <a:xfrm>
                            <a:off x="10339441" y="1639980"/>
                            <a:ext cx="526853" cy="4013696"/>
                            <a:chOff x="10339441" y="1639980"/>
                            <a:chExt cx="526853" cy="4013696"/>
                          </a:xfrm>
                        </xdr:grpSpPr>
                        <xdr:grpSp>
                          <xdr:nvGrpSpPr>
                            <xdr:cNvPr id="61" name="Grupo 60"/>
                            <xdr:cNvGrpSpPr/>
                          </xdr:nvGrpSpPr>
                          <xdr:grpSpPr>
                            <a:xfrm>
                              <a:off x="10340633" y="1639980"/>
                              <a:ext cx="525661" cy="4013696"/>
                              <a:chOff x="6302837" y="1639980"/>
                              <a:chExt cx="285303" cy="4013696"/>
                            </a:xfrm>
                          </xdr:grpSpPr>
                          <xdr:cxnSp macro="">
                            <xdr:nvCxnSpPr>
                              <xdr:cNvPr id="65" name="Conector recto 64"/>
                              <xdr:cNvCxnSpPr/>
                            </xdr:nvCxnSpPr>
                            <xdr:spPr>
                              <a:xfrm>
                                <a:off x="6302837" y="1949247"/>
                                <a:ext cx="285303" cy="0"/>
                              </a:xfrm>
                              <a:prstGeom prst="line">
                                <a:avLst/>
                              </a:prstGeom>
                              <a:ln w="9525">
                                <a:solidFill>
                                  <a:srgbClr val="FF0000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66" name="Conector recto 65"/>
                              <xdr:cNvCxnSpPr/>
                            </xdr:nvCxnSpPr>
                            <xdr:spPr>
                              <a:xfrm>
                                <a:off x="6302837" y="3079401"/>
                                <a:ext cx="285303" cy="0"/>
                              </a:xfrm>
                              <a:prstGeom prst="line">
                                <a:avLst/>
                              </a:prstGeom>
                              <a:ln w="9525">
                                <a:solidFill>
                                  <a:srgbClr val="FF0000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67" name="Conector recto 66"/>
                              <xdr:cNvCxnSpPr/>
                            </xdr:nvCxnSpPr>
                            <xdr:spPr>
                              <a:xfrm flipV="1">
                                <a:off x="6502529" y="1639980"/>
                                <a:ext cx="648" cy="4013696"/>
                              </a:xfrm>
                              <a:prstGeom prst="line">
                                <a:avLst/>
                              </a:prstGeom>
                              <a:ln w="9525">
                                <a:solidFill>
                                  <a:srgbClr val="FF0000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</xdr:grpSp>
                        <xdr:grpSp>
                          <xdr:nvGrpSpPr>
                            <xdr:cNvPr id="62" name="Grupo 61"/>
                            <xdr:cNvGrpSpPr/>
                          </xdr:nvGrpSpPr>
                          <xdr:grpSpPr>
                            <a:xfrm>
                              <a:off x="10339441" y="4223029"/>
                              <a:ext cx="525661" cy="1130154"/>
                              <a:chOff x="6302837" y="1949247"/>
                              <a:chExt cx="285303" cy="1130154"/>
                            </a:xfrm>
                          </xdr:grpSpPr>
                          <xdr:cxnSp macro="">
                            <xdr:nvCxnSpPr>
                              <xdr:cNvPr id="63" name="Conector recto 62"/>
                              <xdr:cNvCxnSpPr/>
                            </xdr:nvCxnSpPr>
                            <xdr:spPr>
                              <a:xfrm>
                                <a:off x="6302837" y="1949247"/>
                                <a:ext cx="285303" cy="0"/>
                              </a:xfrm>
                              <a:prstGeom prst="line">
                                <a:avLst/>
                              </a:prstGeom>
                              <a:ln w="9525">
                                <a:solidFill>
                                  <a:srgbClr val="FF0000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  <xdr:cxnSp macro="">
                            <xdr:nvCxnSpPr>
                              <xdr:cNvPr id="64" name="Conector recto 63"/>
                              <xdr:cNvCxnSpPr/>
                            </xdr:nvCxnSpPr>
                            <xdr:spPr>
                              <a:xfrm>
                                <a:off x="6302837" y="3079401"/>
                                <a:ext cx="285303" cy="0"/>
                              </a:xfrm>
                              <a:prstGeom prst="line">
                                <a:avLst/>
                              </a:prstGeom>
                              <a:ln w="9525">
                                <a:solidFill>
                                  <a:srgbClr val="FF0000"/>
                                </a:solidFill>
                              </a:ln>
                            </xdr:spPr>
                            <xdr:style>
                              <a:lnRef idx="1">
                                <a:schemeClr val="accent1"/>
                              </a:lnRef>
                              <a:fillRef idx="0">
                                <a:schemeClr val="accent1"/>
                              </a:fillRef>
                              <a:effectRef idx="0">
                                <a:schemeClr val="accent1"/>
                              </a:effectRef>
                              <a:fontRef idx="minor">
                                <a:schemeClr val="tx1"/>
                              </a:fontRef>
                            </xdr:style>
                          </xdr:cxnSp>
                        </xdr:grpSp>
                      </xdr:grpSp>
                      <xdr:cxnSp macro="">
                        <xdr:nvCxnSpPr>
                          <xdr:cNvPr id="60" name="Conector recto 59"/>
                          <xdr:cNvCxnSpPr/>
                        </xdr:nvCxnSpPr>
                        <xdr:spPr>
                          <a:xfrm>
                            <a:off x="10339440" y="5552063"/>
                            <a:ext cx="525661" cy="0"/>
                          </a:xfrm>
                          <a:prstGeom prst="line">
                            <a:avLst/>
                          </a:prstGeom>
                          <a:ln w="9525">
                            <a:solidFill>
                              <a:srgbClr val="FF0000"/>
                            </a:solidFill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</xdr:grpSp>
                  </xdr:grpSp>
                </xdr:grpSp>
              </xdr:grpSp>
            </xdr:grpSp>
            <xdr:grpSp>
              <xdr:nvGrpSpPr>
                <xdr:cNvPr id="27" name="Grupo 26"/>
                <xdr:cNvGrpSpPr/>
              </xdr:nvGrpSpPr>
              <xdr:grpSpPr>
                <a:xfrm rot="10800000">
                  <a:off x="6483766" y="6010283"/>
                  <a:ext cx="4013696" cy="526857"/>
                  <a:chOff x="1702668" y="3160284"/>
                  <a:chExt cx="4013696" cy="526857"/>
                </a:xfrm>
              </xdr:grpSpPr>
              <xdr:cxnSp macro="">
                <xdr:nvCxnSpPr>
                  <xdr:cNvPr id="32" name="Conector recto 31"/>
                  <xdr:cNvCxnSpPr/>
                </xdr:nvCxnSpPr>
                <xdr:spPr>
                  <a:xfrm rot="10800000">
                    <a:off x="1918134" y="3160287"/>
                    <a:ext cx="0" cy="525661"/>
                  </a:xfrm>
                  <a:prstGeom prst="line">
                    <a:avLst/>
                  </a:prstGeom>
                  <a:ln w="9525">
                    <a:solidFill>
                      <a:srgbClr val="FF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33" name="Conector recto 32"/>
                  <xdr:cNvCxnSpPr/>
                </xdr:nvCxnSpPr>
                <xdr:spPr>
                  <a:xfrm rot="10800000">
                    <a:off x="2141424" y="3160286"/>
                    <a:ext cx="0" cy="525661"/>
                  </a:xfrm>
                  <a:prstGeom prst="line">
                    <a:avLst/>
                  </a:prstGeom>
                  <a:ln w="9525">
                    <a:solidFill>
                      <a:srgbClr val="FF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34" name="Conector recto 33"/>
                  <xdr:cNvCxnSpPr/>
                </xdr:nvCxnSpPr>
                <xdr:spPr>
                  <a:xfrm rot="10800000">
                    <a:off x="1702668" y="3316828"/>
                    <a:ext cx="4013696" cy="1194"/>
                  </a:xfrm>
                  <a:prstGeom prst="line">
                    <a:avLst/>
                  </a:prstGeom>
                  <a:ln w="9525">
                    <a:solidFill>
                      <a:srgbClr val="FF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35" name="Conector recto 34"/>
                  <xdr:cNvCxnSpPr/>
                </xdr:nvCxnSpPr>
                <xdr:spPr>
                  <a:xfrm rot="10800000">
                    <a:off x="3713391" y="3161480"/>
                    <a:ext cx="0" cy="525661"/>
                  </a:xfrm>
                  <a:prstGeom prst="line">
                    <a:avLst/>
                  </a:prstGeom>
                  <a:ln w="9525">
                    <a:solidFill>
                      <a:srgbClr val="FF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36" name="Conector recto 35"/>
                  <xdr:cNvCxnSpPr/>
                </xdr:nvCxnSpPr>
                <xdr:spPr>
                  <a:xfrm rot="10800000">
                    <a:off x="5415871" y="3161480"/>
                    <a:ext cx="0" cy="525661"/>
                  </a:xfrm>
                  <a:prstGeom prst="line">
                    <a:avLst/>
                  </a:prstGeom>
                  <a:ln w="9525">
                    <a:solidFill>
                      <a:srgbClr val="FF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37" name="Conector recto 36"/>
                  <xdr:cNvCxnSpPr/>
                </xdr:nvCxnSpPr>
                <xdr:spPr>
                  <a:xfrm rot="10800000">
                    <a:off x="5635582" y="3160284"/>
                    <a:ext cx="0" cy="525661"/>
                  </a:xfrm>
                  <a:prstGeom prst="line">
                    <a:avLst/>
                  </a:prstGeom>
                  <a:ln w="9525">
                    <a:solidFill>
                      <a:srgbClr val="FF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  <xdr:sp macro="" textlink="">
            <xdr:nvSpPr>
              <xdr:cNvPr id="17" name="CuadroTexto 263"/>
              <xdr:cNvSpPr txBox="1"/>
            </xdr:nvSpPr>
            <xdr:spPr>
              <a:xfrm>
                <a:off x="6851472" y="2471207"/>
                <a:ext cx="255198" cy="276999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s-PE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s-PE" sz="1200" b="1">
                    <a:solidFill>
                      <a:srgbClr val="0070C0"/>
                    </a:solidFill>
                    <a:latin typeface="Arial Narrow" panose="020B0606020202030204" pitchFamily="34" charset="0"/>
                  </a:rPr>
                  <a:t>1</a:t>
                </a:r>
              </a:p>
            </xdr:txBody>
          </xdr:sp>
          <xdr:sp macro="" textlink="">
            <xdr:nvSpPr>
              <xdr:cNvPr id="18" name="CuadroTexto 264"/>
              <xdr:cNvSpPr txBox="1"/>
            </xdr:nvSpPr>
            <xdr:spPr>
              <a:xfrm>
                <a:off x="7134548" y="2471207"/>
                <a:ext cx="255198" cy="276999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s-PE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s-PE" sz="1200" b="1">
                    <a:solidFill>
                      <a:srgbClr val="0070C0"/>
                    </a:solidFill>
                    <a:latin typeface="Arial Narrow" panose="020B0606020202030204" pitchFamily="34" charset="0"/>
                  </a:rPr>
                  <a:t>2</a:t>
                </a:r>
              </a:p>
            </xdr:txBody>
          </xdr:sp>
          <xdr:sp macro="" textlink="">
            <xdr:nvSpPr>
              <xdr:cNvPr id="19" name="CuadroTexto 266"/>
              <xdr:cNvSpPr txBox="1"/>
            </xdr:nvSpPr>
            <xdr:spPr>
              <a:xfrm>
                <a:off x="8946099" y="2466472"/>
                <a:ext cx="255198" cy="276999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s-PE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s-PE" sz="1200" b="1">
                    <a:solidFill>
                      <a:srgbClr val="0070C0"/>
                    </a:solidFill>
                    <a:latin typeface="Arial Narrow" panose="020B0606020202030204" pitchFamily="34" charset="0"/>
                  </a:rPr>
                  <a:t>6</a:t>
                </a:r>
              </a:p>
            </xdr:txBody>
          </xdr:sp>
          <xdr:sp macro="" textlink="">
            <xdr:nvSpPr>
              <xdr:cNvPr id="20" name="CuadroTexto 267"/>
              <xdr:cNvSpPr txBox="1"/>
            </xdr:nvSpPr>
            <xdr:spPr>
              <a:xfrm>
                <a:off x="7993044" y="2466472"/>
                <a:ext cx="255198" cy="276999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s-PE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s-PE" sz="1200" b="1">
                    <a:solidFill>
                      <a:srgbClr val="0070C0"/>
                    </a:solidFill>
                    <a:latin typeface="Arial Narrow" panose="020B0606020202030204" pitchFamily="34" charset="0"/>
                  </a:rPr>
                  <a:t>5</a:t>
                </a:r>
              </a:p>
            </xdr:txBody>
          </xdr:sp>
          <xdr:sp macro="" textlink="">
            <xdr:nvSpPr>
              <xdr:cNvPr id="21" name="CuadroTexto 268"/>
              <xdr:cNvSpPr txBox="1"/>
            </xdr:nvSpPr>
            <xdr:spPr>
              <a:xfrm>
                <a:off x="7705676" y="2471207"/>
                <a:ext cx="255198" cy="276999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s-PE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s-PE" sz="1200" b="1">
                    <a:solidFill>
                      <a:srgbClr val="0070C0"/>
                    </a:solidFill>
                    <a:latin typeface="Arial Narrow" panose="020B0606020202030204" pitchFamily="34" charset="0"/>
                  </a:rPr>
                  <a:t>4</a:t>
                </a:r>
              </a:p>
            </xdr:txBody>
          </xdr:sp>
          <xdr:sp macro="" textlink="">
            <xdr:nvSpPr>
              <xdr:cNvPr id="22" name="CuadroTexto 269"/>
              <xdr:cNvSpPr txBox="1"/>
            </xdr:nvSpPr>
            <xdr:spPr>
              <a:xfrm>
                <a:off x="7424698" y="2471207"/>
                <a:ext cx="255198" cy="276999"/>
              </a:xfrm>
              <a:prstGeom prst="rect">
                <a:avLst/>
              </a:prstGeom>
              <a:noFill/>
            </xdr:spPr>
            <xdr:txBody>
              <a:bodyPr wrap="square" rtlCol="0">
                <a:spAutoFit/>
              </a:bodyPr>
              <a:lstStyle>
                <a:defPPr>
                  <a:defRPr lang="es-PE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r>
                  <a:rPr lang="es-PE" sz="1200" b="1">
                    <a:solidFill>
                      <a:srgbClr val="0070C0"/>
                    </a:solidFill>
                    <a:latin typeface="Arial Narrow" panose="020B0606020202030204" pitchFamily="34" charset="0"/>
                  </a:rPr>
                  <a:t>3</a:t>
                </a:r>
              </a:p>
            </xdr:txBody>
          </xdr:sp>
        </xdr:grpSp>
        <xdr:sp macro="" textlink="">
          <xdr:nvSpPr>
            <xdr:cNvPr id="9" name="CuadroTexto 271"/>
            <xdr:cNvSpPr txBox="1"/>
          </xdr:nvSpPr>
          <xdr:spPr>
            <a:xfrm>
              <a:off x="6843821" y="4946519"/>
              <a:ext cx="325730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s-PE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s-PE" sz="1200" b="1">
                  <a:solidFill>
                    <a:srgbClr val="0070C0"/>
                  </a:solidFill>
                  <a:latin typeface="Arial Narrow" panose="020B0606020202030204" pitchFamily="34" charset="0"/>
                </a:rPr>
                <a:t>16</a:t>
              </a:r>
            </a:p>
          </xdr:txBody>
        </xdr:sp>
        <xdr:sp macro="" textlink="">
          <xdr:nvSpPr>
            <xdr:cNvPr id="10" name="CuadroTexto 272"/>
            <xdr:cNvSpPr txBox="1"/>
          </xdr:nvSpPr>
          <xdr:spPr>
            <a:xfrm>
              <a:off x="7126897" y="4946519"/>
              <a:ext cx="325730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s-PE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s-PE" sz="1200" b="1">
                  <a:solidFill>
                    <a:srgbClr val="0070C0"/>
                  </a:solidFill>
                  <a:latin typeface="Arial Narrow" panose="020B0606020202030204" pitchFamily="34" charset="0"/>
                </a:rPr>
                <a:t>15</a:t>
              </a:r>
            </a:p>
          </xdr:txBody>
        </xdr:sp>
        <xdr:sp macro="" textlink="">
          <xdr:nvSpPr>
            <xdr:cNvPr id="11" name="CuadroTexto 273"/>
            <xdr:cNvSpPr txBox="1"/>
          </xdr:nvSpPr>
          <xdr:spPr>
            <a:xfrm>
              <a:off x="8938448" y="4941784"/>
              <a:ext cx="318805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s-PE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s-PE" sz="1200" b="1">
                  <a:solidFill>
                    <a:srgbClr val="0070C0"/>
                  </a:solidFill>
                  <a:latin typeface="Arial Narrow" panose="020B0606020202030204" pitchFamily="34" charset="0"/>
                </a:rPr>
                <a:t>11</a:t>
              </a:r>
            </a:p>
          </xdr:txBody>
        </xdr:sp>
        <xdr:sp macro="" textlink="">
          <xdr:nvSpPr>
            <xdr:cNvPr id="12" name="CuadroTexto 274"/>
            <xdr:cNvSpPr txBox="1"/>
          </xdr:nvSpPr>
          <xdr:spPr>
            <a:xfrm>
              <a:off x="7965276" y="4960078"/>
              <a:ext cx="325730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s-PE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s-PE" sz="1200" b="1">
                  <a:solidFill>
                    <a:srgbClr val="0070C0"/>
                  </a:solidFill>
                  <a:latin typeface="Arial Narrow" panose="020B0606020202030204" pitchFamily="34" charset="0"/>
                </a:rPr>
                <a:t>12</a:t>
              </a:r>
            </a:p>
          </xdr:txBody>
        </xdr:sp>
        <xdr:sp macro="" textlink="">
          <xdr:nvSpPr>
            <xdr:cNvPr id="13" name="CuadroTexto 275"/>
            <xdr:cNvSpPr txBox="1"/>
          </xdr:nvSpPr>
          <xdr:spPr>
            <a:xfrm>
              <a:off x="7679208" y="4945819"/>
              <a:ext cx="325730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s-PE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s-PE" sz="1200" b="1">
                  <a:solidFill>
                    <a:srgbClr val="0070C0"/>
                  </a:solidFill>
                  <a:latin typeface="Arial Narrow" panose="020B0606020202030204" pitchFamily="34" charset="0"/>
                </a:rPr>
                <a:t>13</a:t>
              </a:r>
            </a:p>
          </xdr:txBody>
        </xdr:sp>
        <xdr:sp macro="" textlink="">
          <xdr:nvSpPr>
            <xdr:cNvPr id="14" name="CuadroTexto 276"/>
            <xdr:cNvSpPr txBox="1"/>
          </xdr:nvSpPr>
          <xdr:spPr>
            <a:xfrm>
              <a:off x="7377363" y="4947247"/>
              <a:ext cx="325730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s-PE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s-PE" sz="1200" b="1">
                  <a:solidFill>
                    <a:srgbClr val="0070C0"/>
                  </a:solidFill>
                  <a:latin typeface="Arial Narrow" panose="020B0606020202030204" pitchFamily="34" charset="0"/>
                </a:rPr>
                <a:t>14</a:t>
              </a:r>
            </a:p>
          </xdr:txBody>
        </xdr:sp>
        <xdr:sp macro="" textlink="">
          <xdr:nvSpPr>
            <xdr:cNvPr id="15" name="CuadroTexto 277"/>
            <xdr:cNvSpPr txBox="1"/>
          </xdr:nvSpPr>
          <xdr:spPr>
            <a:xfrm>
              <a:off x="6514390" y="4947040"/>
              <a:ext cx="325730" cy="27699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s-PE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s-PE" sz="1200" b="1">
                  <a:solidFill>
                    <a:srgbClr val="0070C0"/>
                  </a:solidFill>
                  <a:latin typeface="Arial Narrow" panose="020B0606020202030204" pitchFamily="34" charset="0"/>
                </a:rPr>
                <a:t>17</a:t>
              </a:r>
            </a:p>
          </xdr:txBody>
        </xdr:sp>
      </xdr:grpSp>
      <xdr:sp macro="" textlink="">
        <xdr:nvSpPr>
          <xdr:cNvPr id="5" name="CuadroTexto 279"/>
          <xdr:cNvSpPr txBox="1"/>
        </xdr:nvSpPr>
        <xdr:spPr>
          <a:xfrm>
            <a:off x="8999123" y="3299773"/>
            <a:ext cx="255198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P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PE" sz="1200" b="1">
                <a:solidFill>
                  <a:srgbClr val="0070C0"/>
                </a:solidFill>
                <a:latin typeface="Arial Narrow" panose="020B0606020202030204" pitchFamily="34" charset="0"/>
              </a:rPr>
              <a:t>7</a:t>
            </a:r>
          </a:p>
        </xdr:txBody>
      </xdr:sp>
      <xdr:sp macro="" textlink="">
        <xdr:nvSpPr>
          <xdr:cNvPr id="6" name="CuadroTexto 280"/>
          <xdr:cNvSpPr txBox="1"/>
        </xdr:nvSpPr>
        <xdr:spPr>
          <a:xfrm>
            <a:off x="8996036" y="3872569"/>
            <a:ext cx="255198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P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PE" sz="1200" b="1">
                <a:solidFill>
                  <a:srgbClr val="0070C0"/>
                </a:solidFill>
                <a:latin typeface="Arial Narrow" panose="020B0606020202030204" pitchFamily="34" charset="0"/>
              </a:rPr>
              <a:t>9</a:t>
            </a:r>
          </a:p>
        </xdr:txBody>
      </xdr:sp>
      <xdr:sp macro="" textlink="">
        <xdr:nvSpPr>
          <xdr:cNvPr id="7" name="CuadroTexto 281"/>
          <xdr:cNvSpPr txBox="1"/>
        </xdr:nvSpPr>
        <xdr:spPr>
          <a:xfrm>
            <a:off x="8999123" y="4155051"/>
            <a:ext cx="325730" cy="276999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s-PE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s-PE" sz="1200" b="1">
                <a:solidFill>
                  <a:srgbClr val="0070C0"/>
                </a:solidFill>
                <a:latin typeface="Arial Narrow" panose="020B0606020202030204" pitchFamily="34" charset="0"/>
              </a:rPr>
              <a:t>10</a:t>
            </a:r>
          </a:p>
        </xdr:txBody>
      </xdr:sp>
    </xdr:grpSp>
    <xdr:clientData/>
  </xdr:twoCellAnchor>
  <xdr:twoCellAnchor>
    <xdr:from>
      <xdr:col>0</xdr:col>
      <xdr:colOff>342900</xdr:colOff>
      <xdr:row>77</xdr:row>
      <xdr:rowOff>165658</xdr:rowOff>
    </xdr:from>
    <xdr:to>
      <xdr:col>7</xdr:col>
      <xdr:colOff>320345</xdr:colOff>
      <xdr:row>86</xdr:row>
      <xdr:rowOff>72415</xdr:rowOff>
    </xdr:to>
    <xdr:grpSp>
      <xdr:nvGrpSpPr>
        <xdr:cNvPr id="119" name="Grupo 118"/>
        <xdr:cNvGrpSpPr/>
      </xdr:nvGrpSpPr>
      <xdr:grpSpPr>
        <a:xfrm>
          <a:off x="342900" y="14900833"/>
          <a:ext cx="5197145" cy="1621257"/>
          <a:chOff x="3063753" y="4759214"/>
          <a:chExt cx="5197145" cy="1621257"/>
        </a:xfrm>
      </xdr:grpSpPr>
      <xdr:grpSp>
        <xdr:nvGrpSpPr>
          <xdr:cNvPr id="120" name="Grupo 119"/>
          <xdr:cNvGrpSpPr/>
        </xdr:nvGrpSpPr>
        <xdr:grpSpPr>
          <a:xfrm>
            <a:off x="3098579" y="4759214"/>
            <a:ext cx="5137001" cy="1621257"/>
            <a:chOff x="914639" y="4931568"/>
            <a:chExt cx="5137001" cy="1621257"/>
          </a:xfrm>
        </xdr:grpSpPr>
        <xdr:grpSp>
          <xdr:nvGrpSpPr>
            <xdr:cNvPr id="123" name="Grupo 122"/>
            <xdr:cNvGrpSpPr/>
          </xdr:nvGrpSpPr>
          <xdr:grpSpPr>
            <a:xfrm>
              <a:off x="950224" y="4931568"/>
              <a:ext cx="5067334" cy="1334008"/>
              <a:chOff x="950224" y="4931568"/>
              <a:chExt cx="5067334" cy="1334008"/>
            </a:xfrm>
          </xdr:grpSpPr>
          <xdr:grpSp>
            <xdr:nvGrpSpPr>
              <xdr:cNvPr id="129" name="Grupo 128"/>
              <xdr:cNvGrpSpPr/>
            </xdr:nvGrpSpPr>
            <xdr:grpSpPr>
              <a:xfrm>
                <a:off x="950224" y="4931568"/>
                <a:ext cx="5067334" cy="1281945"/>
                <a:chOff x="950224" y="4931568"/>
                <a:chExt cx="5067334" cy="1281945"/>
              </a:xfrm>
            </xdr:grpSpPr>
            <xdr:grpSp>
              <xdr:nvGrpSpPr>
                <xdr:cNvPr id="142" name="Grupo 141"/>
                <xdr:cNvGrpSpPr/>
              </xdr:nvGrpSpPr>
              <xdr:grpSpPr>
                <a:xfrm>
                  <a:off x="950224" y="4931568"/>
                  <a:ext cx="5067334" cy="769129"/>
                  <a:chOff x="1000192" y="5138266"/>
                  <a:chExt cx="5067334" cy="769129"/>
                </a:xfrm>
              </xdr:grpSpPr>
              <xdr:grpSp>
                <xdr:nvGrpSpPr>
                  <xdr:cNvPr id="145" name="Grupo 144"/>
                  <xdr:cNvGrpSpPr/>
                </xdr:nvGrpSpPr>
                <xdr:grpSpPr>
                  <a:xfrm>
                    <a:off x="1120615" y="5138266"/>
                    <a:ext cx="4814394" cy="505156"/>
                    <a:chOff x="1120615" y="5138266"/>
                    <a:chExt cx="4814394" cy="505156"/>
                  </a:xfrm>
                </xdr:grpSpPr>
                <xdr:grpSp>
                  <xdr:nvGrpSpPr>
                    <xdr:cNvPr id="148" name="Grupo 147"/>
                    <xdr:cNvGrpSpPr/>
                  </xdr:nvGrpSpPr>
                  <xdr:grpSpPr>
                    <a:xfrm>
                      <a:off x="1120615" y="5138266"/>
                      <a:ext cx="4814394" cy="439696"/>
                      <a:chOff x="1519676" y="4954188"/>
                      <a:chExt cx="4814394" cy="439696"/>
                    </a:xfrm>
                  </xdr:grpSpPr>
                  <xdr:grpSp>
                    <xdr:nvGrpSpPr>
                      <xdr:cNvPr id="150" name="Grupo 149"/>
                      <xdr:cNvGrpSpPr/>
                    </xdr:nvGrpSpPr>
                    <xdr:grpSpPr>
                      <a:xfrm>
                        <a:off x="1519676" y="5061567"/>
                        <a:ext cx="2887071" cy="332317"/>
                        <a:chOff x="1519676" y="5061567"/>
                        <a:chExt cx="2887071" cy="332317"/>
                      </a:xfrm>
                    </xdr:grpSpPr>
                    <xdr:sp macro="" textlink="">
                      <xdr:nvSpPr>
                        <xdr:cNvPr id="160" name="Rectángulo 159"/>
                        <xdr:cNvSpPr/>
                      </xdr:nvSpPr>
                      <xdr:spPr>
                        <a:xfrm>
                          <a:off x="1519676" y="5061567"/>
                          <a:ext cx="2887071" cy="332317"/>
                        </a:xfrm>
                        <a:prstGeom prst="rect">
                          <a:avLst/>
                        </a:prstGeom>
                        <a:noFill/>
                        <a:ln>
                          <a:solidFill>
                            <a:srgbClr val="FF0000"/>
                          </a:solidFill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wrap="square" rtlCol="0" anchor="ctr"/>
                        <a:lstStyle>
                          <a:defPPr>
                            <a:defRPr lang="es-PE"/>
                          </a:defPPr>
                          <a:lvl1pPr marL="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algn="ctr"/>
                          <a:endParaRPr lang="es-PE"/>
                        </a:p>
                      </xdr:txBody>
                    </xdr:sp>
                    <xdr:cxnSp macro="">
                      <xdr:nvCxnSpPr>
                        <xdr:cNvPr id="161" name="Conector recto de flecha 160"/>
                        <xdr:cNvCxnSpPr>
                          <a:stCxn id="160" idx="0"/>
                          <a:endCxn id="160" idx="2"/>
                        </xdr:cNvCxnSpPr>
                      </xdr:nvCxnSpPr>
                      <xdr:spPr>
                        <a:xfrm>
                          <a:off x="2963212" y="5061567"/>
                          <a:ext cx="0" cy="332317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tailEnd type="triangl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162" name="Conector recto de flecha 161"/>
                        <xdr:cNvCxnSpPr/>
                      </xdr:nvCxnSpPr>
                      <xdr:spPr>
                        <a:xfrm>
                          <a:off x="3393494" y="5061567"/>
                          <a:ext cx="0" cy="332317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tailEnd type="triangl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163" name="Conector recto de flecha 162"/>
                        <xdr:cNvCxnSpPr/>
                      </xdr:nvCxnSpPr>
                      <xdr:spPr>
                        <a:xfrm>
                          <a:off x="3909450" y="5061567"/>
                          <a:ext cx="0" cy="332317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tailEnd type="triangl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164" name="Conector recto de flecha 163"/>
                        <xdr:cNvCxnSpPr/>
                      </xdr:nvCxnSpPr>
                      <xdr:spPr>
                        <a:xfrm>
                          <a:off x="4406747" y="5061567"/>
                          <a:ext cx="0" cy="332317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tailEnd type="triangl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165" name="Conector recto de flecha 164"/>
                        <xdr:cNvCxnSpPr/>
                      </xdr:nvCxnSpPr>
                      <xdr:spPr>
                        <a:xfrm>
                          <a:off x="2479425" y="5061567"/>
                          <a:ext cx="0" cy="332317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tailEnd type="triangl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166" name="Conector recto de flecha 165"/>
                        <xdr:cNvCxnSpPr/>
                      </xdr:nvCxnSpPr>
                      <xdr:spPr>
                        <a:xfrm>
                          <a:off x="2007171" y="5061567"/>
                          <a:ext cx="0" cy="332317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tailEnd type="triangl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167" name="Conector recto de flecha 166"/>
                        <xdr:cNvCxnSpPr/>
                      </xdr:nvCxnSpPr>
                      <xdr:spPr>
                        <a:xfrm>
                          <a:off x="1519676" y="5061567"/>
                          <a:ext cx="0" cy="332317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tailEnd type="triangl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  <xdr:grpSp>
                    <xdr:nvGrpSpPr>
                      <xdr:cNvPr id="151" name="Grupo 150"/>
                      <xdr:cNvGrpSpPr/>
                    </xdr:nvGrpSpPr>
                    <xdr:grpSpPr>
                      <a:xfrm>
                        <a:off x="4406747" y="4954188"/>
                        <a:ext cx="1927323" cy="439696"/>
                        <a:chOff x="1519676" y="5061567"/>
                        <a:chExt cx="2887071" cy="332317"/>
                      </a:xfrm>
                    </xdr:grpSpPr>
                    <xdr:sp macro="" textlink="">
                      <xdr:nvSpPr>
                        <xdr:cNvPr id="152" name="Rectángulo 151"/>
                        <xdr:cNvSpPr/>
                      </xdr:nvSpPr>
                      <xdr:spPr>
                        <a:xfrm>
                          <a:off x="1519676" y="5061567"/>
                          <a:ext cx="2887071" cy="332317"/>
                        </a:xfrm>
                        <a:prstGeom prst="rect">
                          <a:avLst/>
                        </a:prstGeom>
                        <a:noFill/>
                        <a:ln>
                          <a:solidFill>
                            <a:srgbClr val="FF0000"/>
                          </a:solidFill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wrap="square" rtlCol="0" anchor="ctr"/>
                        <a:lstStyle>
                          <a:defPPr>
                            <a:defRPr lang="es-PE"/>
                          </a:defPPr>
                          <a:lvl1pPr marL="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algn="ctr"/>
                          <a:endParaRPr lang="es-PE"/>
                        </a:p>
                      </xdr:txBody>
                    </xdr:sp>
                    <xdr:cxnSp macro="">
                      <xdr:nvCxnSpPr>
                        <xdr:cNvPr id="153" name="Conector recto de flecha 152"/>
                        <xdr:cNvCxnSpPr>
                          <a:stCxn id="152" idx="0"/>
                          <a:endCxn id="152" idx="2"/>
                        </xdr:cNvCxnSpPr>
                      </xdr:nvCxnSpPr>
                      <xdr:spPr>
                        <a:xfrm>
                          <a:off x="2963212" y="5061567"/>
                          <a:ext cx="0" cy="332317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tailEnd type="triangl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154" name="Conector recto de flecha 153"/>
                        <xdr:cNvCxnSpPr/>
                      </xdr:nvCxnSpPr>
                      <xdr:spPr>
                        <a:xfrm>
                          <a:off x="3393493" y="5061567"/>
                          <a:ext cx="0" cy="332317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tailEnd type="triangl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155" name="Conector recto de flecha 154"/>
                        <xdr:cNvCxnSpPr/>
                      </xdr:nvCxnSpPr>
                      <xdr:spPr>
                        <a:xfrm>
                          <a:off x="3909450" y="5061567"/>
                          <a:ext cx="0" cy="332317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tailEnd type="triangl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156" name="Conector recto de flecha 155"/>
                        <xdr:cNvCxnSpPr/>
                      </xdr:nvCxnSpPr>
                      <xdr:spPr>
                        <a:xfrm>
                          <a:off x="4406747" y="5061567"/>
                          <a:ext cx="0" cy="332317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tailEnd type="triangl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157" name="Conector recto de flecha 156"/>
                        <xdr:cNvCxnSpPr/>
                      </xdr:nvCxnSpPr>
                      <xdr:spPr>
                        <a:xfrm>
                          <a:off x="2479425" y="5061567"/>
                          <a:ext cx="0" cy="332317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tailEnd type="triangl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158" name="Conector recto de flecha 157"/>
                        <xdr:cNvCxnSpPr/>
                      </xdr:nvCxnSpPr>
                      <xdr:spPr>
                        <a:xfrm>
                          <a:off x="2007171" y="5061567"/>
                          <a:ext cx="0" cy="332317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tailEnd type="triangl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159" name="Conector recto de flecha 158"/>
                        <xdr:cNvCxnSpPr/>
                      </xdr:nvCxnSpPr>
                      <xdr:spPr>
                        <a:xfrm>
                          <a:off x="1519676" y="5061567"/>
                          <a:ext cx="0" cy="332317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tailEnd type="triangl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</xdr:grpSp>
                <xdr:sp macro="" textlink="">
                  <xdr:nvSpPr>
                    <xdr:cNvPr id="149" name="Rectángulo 148"/>
                    <xdr:cNvSpPr/>
                  </xdr:nvSpPr>
                  <xdr:spPr>
                    <a:xfrm>
                      <a:off x="1120616" y="5575078"/>
                      <a:ext cx="4814393" cy="68344"/>
                    </a:xfrm>
                    <a:prstGeom prst="rect">
                      <a:avLst/>
                    </a:prstGeom>
                    <a:gradFill flip="none" rotWithShape="1">
                      <a:gsLst>
                        <a:gs pos="0">
                          <a:schemeClr val="bg2">
                            <a:lumMod val="75000"/>
                            <a:shade val="30000"/>
                            <a:satMod val="115000"/>
                          </a:schemeClr>
                        </a:gs>
                        <a:gs pos="50000">
                          <a:schemeClr val="bg2">
                            <a:lumMod val="75000"/>
                            <a:shade val="67500"/>
                            <a:satMod val="115000"/>
                          </a:schemeClr>
                        </a:gs>
                        <a:gs pos="100000">
                          <a:schemeClr val="bg2">
                            <a:lumMod val="75000"/>
                            <a:shade val="100000"/>
                            <a:satMod val="115000"/>
                          </a:schemeClr>
                        </a:gs>
                      </a:gsLst>
                      <a:lin ang="5400000" scaled="1"/>
                      <a:tileRect/>
                    </a:gradFill>
                    <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s-PE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s-PE"/>
                    </a:p>
                  </xdr:txBody>
                </xdr:sp>
              </xdr:grpSp>
              <xdr:pic>
                <xdr:nvPicPr>
                  <xdr:cNvPr id="146" name="Imagen 145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 cstate="print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1000192" y="5631607"/>
                    <a:ext cx="256089" cy="275788"/>
                  </a:xfrm>
                  <a:prstGeom prst="rect">
                    <a:avLst/>
                  </a:prstGeom>
                </xdr:spPr>
              </xdr:pic>
              <xdr:pic>
                <xdr:nvPicPr>
                  <xdr:cNvPr id="147" name="Imagen 146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 cstate="print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5811437" y="5631607"/>
                    <a:ext cx="256089" cy="275788"/>
                  </a:xfrm>
                  <a:prstGeom prst="rect">
                    <a:avLst/>
                  </a:prstGeom>
                </xdr:spPr>
              </xdr:pic>
            </xdr:grpSp>
            <xdr:grpSp>
              <xdr:nvGrpSpPr>
                <xdr:cNvPr id="134" name="Grupo 133"/>
                <xdr:cNvGrpSpPr/>
              </xdr:nvGrpSpPr>
              <xdr:grpSpPr>
                <a:xfrm>
                  <a:off x="1051597" y="5700697"/>
                  <a:ext cx="4833444" cy="512816"/>
                  <a:chOff x="1051597" y="5700697"/>
                  <a:chExt cx="4833444" cy="512816"/>
                </a:xfrm>
              </xdr:grpSpPr>
              <xdr:grpSp>
                <xdr:nvGrpSpPr>
                  <xdr:cNvPr id="135" name="Grupo 134"/>
                  <xdr:cNvGrpSpPr/>
                </xdr:nvGrpSpPr>
                <xdr:grpSpPr>
                  <a:xfrm>
                    <a:off x="1051597" y="5700697"/>
                    <a:ext cx="4833444" cy="512816"/>
                    <a:chOff x="1051597" y="5700697"/>
                    <a:chExt cx="4833444" cy="512816"/>
                  </a:xfrm>
                </xdr:grpSpPr>
                <xdr:grpSp>
                  <xdr:nvGrpSpPr>
                    <xdr:cNvPr id="137" name="Grupo 136"/>
                    <xdr:cNvGrpSpPr/>
                  </xdr:nvGrpSpPr>
                  <xdr:grpSpPr>
                    <a:xfrm>
                      <a:off x="1059218" y="5700697"/>
                      <a:ext cx="4825823" cy="512816"/>
                      <a:chOff x="1059218" y="5700697"/>
                      <a:chExt cx="4825823" cy="512816"/>
                    </a:xfrm>
                  </xdr:grpSpPr>
                  <xdr:cxnSp macro="">
                    <xdr:nvCxnSpPr>
                      <xdr:cNvPr id="139" name="Conector recto 138"/>
                      <xdr:cNvCxnSpPr/>
                    </xdr:nvCxnSpPr>
                    <xdr:spPr>
                      <a:xfrm>
                        <a:off x="1059218" y="5899208"/>
                        <a:ext cx="4811245" cy="0"/>
                      </a:xfrm>
                      <a:prstGeom prst="line">
                        <a:avLst/>
                      </a:prstGeom>
                      <a:ln>
                        <a:solidFill>
                          <a:srgbClr val="FF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140" name="Conector recto 139"/>
                      <xdr:cNvCxnSpPr/>
                    </xdr:nvCxnSpPr>
                    <xdr:spPr>
                      <a:xfrm flipV="1">
                        <a:off x="5885041" y="5700697"/>
                        <a:ext cx="0" cy="512816"/>
                      </a:xfrm>
                      <a:prstGeom prst="line">
                        <a:avLst/>
                      </a:prstGeom>
                      <a:ln>
                        <a:solidFill>
                          <a:srgbClr val="FF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141" name="Conector recto 140"/>
                      <xdr:cNvCxnSpPr/>
                    </xdr:nvCxnSpPr>
                    <xdr:spPr>
                      <a:xfrm flipV="1">
                        <a:off x="1070647" y="5700697"/>
                        <a:ext cx="0" cy="512816"/>
                      </a:xfrm>
                      <a:prstGeom prst="line">
                        <a:avLst/>
                      </a:prstGeom>
                      <a:ln>
                        <a:solidFill>
                          <a:srgbClr val="FF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xdr:cxnSp macro="">
                  <xdr:nvCxnSpPr>
                    <xdr:cNvPr id="138" name="Conector recto 137"/>
                    <xdr:cNvCxnSpPr/>
                  </xdr:nvCxnSpPr>
                  <xdr:spPr>
                    <a:xfrm>
                      <a:off x="1051597" y="6104626"/>
                      <a:ext cx="4811245" cy="0"/>
                    </a:xfrm>
                    <a:prstGeom prst="line">
                      <a:avLst/>
                    </a:prstGeom>
                    <a:ln>
                      <a:solidFill>
                        <a:srgbClr val="FF000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xdr:cxnSp macro="">
                <xdr:nvCxnSpPr>
                  <xdr:cNvPr id="136" name="Conector recto 135"/>
                  <xdr:cNvCxnSpPr/>
                </xdr:nvCxnSpPr>
                <xdr:spPr>
                  <a:xfrm flipV="1">
                    <a:off x="3938668" y="5767373"/>
                    <a:ext cx="0" cy="215361"/>
                  </a:xfrm>
                  <a:prstGeom prst="line">
                    <a:avLst/>
                  </a:prstGeom>
                  <a:ln>
                    <a:solidFill>
                      <a:srgbClr val="FF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  <xdr:cxnSp macro="">
            <xdr:nvCxnSpPr>
              <xdr:cNvPr id="127" name="Conector recto de flecha 126"/>
              <xdr:cNvCxnSpPr/>
            </xdr:nvCxnSpPr>
            <xdr:spPr>
              <a:xfrm flipV="1">
                <a:off x="5889513" y="5668090"/>
                <a:ext cx="0" cy="597486"/>
              </a:xfrm>
              <a:prstGeom prst="straightConnector1">
                <a:avLst/>
              </a:prstGeom>
              <a:ln w="38100">
                <a:solidFill>
                  <a:srgbClr val="FF0000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8" name="Conector recto de flecha 127"/>
              <xdr:cNvCxnSpPr/>
            </xdr:nvCxnSpPr>
            <xdr:spPr>
              <a:xfrm flipV="1">
                <a:off x="1068816" y="5668090"/>
                <a:ext cx="0" cy="597486"/>
              </a:xfrm>
              <a:prstGeom prst="straightConnector1">
                <a:avLst/>
              </a:prstGeom>
              <a:ln w="38100">
                <a:solidFill>
                  <a:srgbClr val="FF0000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124" name="CuadroTexto 83"/>
                <xdr:cNvSpPr txBox="1"/>
              </xdr:nvSpPr>
              <xdr:spPr>
                <a:xfrm>
                  <a:off x="5727385" y="6274145"/>
                  <a:ext cx="324255" cy="276999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es-PE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sSub>
                          <m:sSubPr>
                            <m:ctrlPr>
                              <a:rPr lang="es-PE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PE" b="0" i="1">
                                <a:latin typeface="Cambria Math" panose="02040503050406030204" pitchFamily="18" charset="0"/>
                              </a:rPr>
                              <m:t>𝑅</m:t>
                            </m:r>
                          </m:e>
                          <m:sub>
                            <m:r>
                              <a:rPr lang="es-PE" b="0" i="1">
                                <a:latin typeface="Cambria Math" panose="02040503050406030204" pitchFamily="18" charset="0"/>
                              </a:rPr>
                              <m:t>𝐵</m:t>
                            </m:r>
                          </m:sub>
                        </m:sSub>
                      </m:oMath>
                    </m:oMathPara>
                  </a14:m>
                  <a:endParaRPr lang="es-PE"/>
                </a:p>
              </xdr:txBody>
            </xdr:sp>
          </mc:Choice>
          <mc:Fallback xmlns="">
            <xdr:sp macro="" textlink="">
              <xdr:nvSpPr>
                <xdr:cNvPr id="124" name="CuadroTexto 83"/>
                <xdr:cNvSpPr txBox="1"/>
              </xdr:nvSpPr>
              <xdr:spPr>
                <a:xfrm>
                  <a:off x="5727385" y="6274145"/>
                  <a:ext cx="324255" cy="276999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es-PE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:r>
                    <a:rPr lang="es-PE" b="0" i="0">
                      <a:latin typeface="Cambria Math" panose="02040503050406030204" pitchFamily="18" charset="0"/>
                    </a:rPr>
                    <a:t>𝑅_𝐵</a:t>
                  </a:r>
                  <a:endParaRPr lang="es-PE"/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125" name="CuadroTexto 84"/>
                <xdr:cNvSpPr txBox="1"/>
              </xdr:nvSpPr>
              <xdr:spPr>
                <a:xfrm>
                  <a:off x="914639" y="6275826"/>
                  <a:ext cx="308353" cy="276999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es-PE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sSub>
                          <m:sSubPr>
                            <m:ctrlPr>
                              <a:rPr lang="es-PE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PE" b="0" i="1">
                                <a:latin typeface="Cambria Math" panose="02040503050406030204" pitchFamily="18" charset="0"/>
                              </a:rPr>
                              <m:t>𝑅</m:t>
                            </m:r>
                          </m:e>
                          <m:sub>
                            <m:r>
                              <a:rPr lang="es-PE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sub>
                        </m:sSub>
                      </m:oMath>
                    </m:oMathPara>
                  </a14:m>
                  <a:endParaRPr lang="es-PE"/>
                </a:p>
              </xdr:txBody>
            </xdr:sp>
          </mc:Choice>
          <mc:Fallback xmlns="">
            <xdr:sp macro="" textlink="">
              <xdr:nvSpPr>
                <xdr:cNvPr id="125" name="CuadroTexto 84"/>
                <xdr:cNvSpPr txBox="1"/>
              </xdr:nvSpPr>
              <xdr:spPr>
                <a:xfrm>
                  <a:off x="914639" y="6275826"/>
                  <a:ext cx="308353" cy="276999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es-PE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:r>
                    <a:rPr lang="es-PE" b="0" i="0">
                      <a:latin typeface="Cambria Math" panose="02040503050406030204" pitchFamily="18" charset="0"/>
                    </a:rPr>
                    <a:t>𝑅_𝐴</a:t>
                  </a:r>
                  <a:endParaRPr lang="es-PE"/>
                </a:p>
              </xdr:txBody>
            </xdr:sp>
          </mc:Fallback>
        </mc:AlternateContent>
      </xdr:grp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121" name="CuadroTexto 91"/>
              <xdr:cNvSpPr txBox="1"/>
            </xdr:nvSpPr>
            <xdr:spPr>
              <a:xfrm>
                <a:off x="3063753" y="5171205"/>
                <a:ext cx="134524" cy="184666"/>
              </a:xfrm>
              <a:prstGeom prst="rect">
                <a:avLst/>
              </a:prstGeom>
              <a:noFill/>
            </xdr:spPr>
            <xdr:txBody>
              <a:bodyPr wrap="square" lIns="0" tIns="0" rIns="0" bIns="0" rtlCol="0">
                <a:spAutoFit/>
              </a:bodyPr>
              <a:lstStyle>
                <a:defPPr>
                  <a:defRPr lang="es-PE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200" b="0" i="1">
                          <a:latin typeface="Cambria Math" panose="02040503050406030204" pitchFamily="18" charset="0"/>
                        </a:rPr>
                        <m:t>𝐴</m:t>
                      </m:r>
                    </m:oMath>
                  </m:oMathPara>
                </a14:m>
                <a:endParaRPr lang="es-PE" sz="1200"/>
              </a:p>
            </xdr:txBody>
          </xdr:sp>
        </mc:Choice>
        <mc:Fallback xmlns="">
          <xdr:sp macro="" textlink="">
            <xdr:nvSpPr>
              <xdr:cNvPr id="121" name="CuadroTexto 91"/>
              <xdr:cNvSpPr txBox="1"/>
            </xdr:nvSpPr>
            <xdr:spPr>
              <a:xfrm>
                <a:off x="3063753" y="5171205"/>
                <a:ext cx="134524" cy="184666"/>
              </a:xfrm>
              <a:prstGeom prst="rect">
                <a:avLst/>
              </a:prstGeom>
              <a:noFill/>
            </xdr:spPr>
            <xdr:txBody>
              <a:bodyPr wrap="square" lIns="0" tIns="0" rIns="0" bIns="0" rtlCol="0">
                <a:spAutoFit/>
              </a:bodyPr>
              <a:lstStyle>
                <a:defPPr>
                  <a:defRPr lang="es-PE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/>
                <a:r>
                  <a:rPr lang="es-PE" sz="1200" b="0" i="0">
                    <a:latin typeface="Cambria Math" panose="02040503050406030204" pitchFamily="18" charset="0"/>
                  </a:rPr>
                  <a:t>𝐴</a:t>
                </a:r>
                <a:endParaRPr lang="es-PE" sz="1200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122" name="CuadroTexto 92"/>
              <xdr:cNvSpPr txBox="1"/>
            </xdr:nvSpPr>
            <xdr:spPr>
              <a:xfrm>
                <a:off x="8120539" y="5171205"/>
                <a:ext cx="140359" cy="184666"/>
              </a:xfrm>
              <a:prstGeom prst="rect">
                <a:avLst/>
              </a:prstGeom>
              <a:noFill/>
            </xdr:spPr>
            <xdr:txBody>
              <a:bodyPr wrap="square" lIns="0" tIns="0" rIns="0" bIns="0" rtlCol="0">
                <a:spAutoFit/>
              </a:bodyPr>
              <a:lstStyle>
                <a:defPPr>
                  <a:defRPr lang="es-PE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200" b="0" i="1">
                          <a:latin typeface="Cambria Math" panose="02040503050406030204" pitchFamily="18" charset="0"/>
                        </a:rPr>
                        <m:t>𝐵</m:t>
                      </m:r>
                    </m:oMath>
                  </m:oMathPara>
                </a14:m>
                <a:endParaRPr lang="es-PE" sz="1200"/>
              </a:p>
            </xdr:txBody>
          </xdr:sp>
        </mc:Choice>
        <mc:Fallback xmlns="">
          <xdr:sp macro="" textlink="">
            <xdr:nvSpPr>
              <xdr:cNvPr id="122" name="CuadroTexto 92"/>
              <xdr:cNvSpPr txBox="1"/>
            </xdr:nvSpPr>
            <xdr:spPr>
              <a:xfrm>
                <a:off x="8120539" y="5171205"/>
                <a:ext cx="140359" cy="184666"/>
              </a:xfrm>
              <a:prstGeom prst="rect">
                <a:avLst/>
              </a:prstGeom>
              <a:noFill/>
            </xdr:spPr>
            <xdr:txBody>
              <a:bodyPr wrap="square" lIns="0" tIns="0" rIns="0" bIns="0" rtlCol="0">
                <a:spAutoFit/>
              </a:bodyPr>
              <a:lstStyle>
                <a:defPPr>
                  <a:defRPr lang="es-PE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/>
                <a:r>
                  <a:rPr lang="es-PE" sz="1200" b="0" i="0">
                    <a:latin typeface="Cambria Math" panose="02040503050406030204" pitchFamily="18" charset="0"/>
                  </a:rPr>
                  <a:t>𝐵</a:t>
                </a:r>
                <a:endParaRPr lang="es-PE" sz="1200"/>
              </a:p>
            </xdr:txBody>
          </xdr:sp>
        </mc:Fallback>
      </mc:AlternateContent>
    </xdr:grpSp>
    <xdr:clientData/>
  </xdr:twoCellAnchor>
  <xdr:twoCellAnchor>
    <xdr:from>
      <xdr:col>2</xdr:col>
      <xdr:colOff>246922</xdr:colOff>
      <xdr:row>95</xdr:row>
      <xdr:rowOff>138223</xdr:rowOff>
    </xdr:from>
    <xdr:to>
      <xdr:col>5</xdr:col>
      <xdr:colOff>535824</xdr:colOff>
      <xdr:row>99</xdr:row>
      <xdr:rowOff>188861</xdr:rowOff>
    </xdr:to>
    <xdr:grpSp>
      <xdr:nvGrpSpPr>
        <xdr:cNvPr id="168" name="Grupo 167"/>
        <xdr:cNvGrpSpPr/>
      </xdr:nvGrpSpPr>
      <xdr:grpSpPr>
        <a:xfrm>
          <a:off x="1656622" y="18302398"/>
          <a:ext cx="2574902" cy="812638"/>
          <a:chOff x="7261412" y="1684160"/>
          <a:chExt cx="2574902" cy="812638"/>
        </a:xfrm>
      </xdr:grpSpPr>
      <xdr:sp macro="" textlink="">
        <xdr:nvSpPr>
          <xdr:cNvPr id="169" name="Rectángulo 168"/>
          <xdr:cNvSpPr/>
        </xdr:nvSpPr>
        <xdr:spPr>
          <a:xfrm>
            <a:off x="7265198" y="1752515"/>
            <a:ext cx="1873818" cy="332317"/>
          </a:xfrm>
          <a:prstGeom prst="rect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P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PE"/>
          </a:p>
        </xdr:txBody>
      </xdr:sp>
      <xdr:cxnSp macro="">
        <xdr:nvCxnSpPr>
          <xdr:cNvPr id="170" name="Conector recto de flecha 169"/>
          <xdr:cNvCxnSpPr>
            <a:stCxn id="169" idx="0"/>
            <a:endCxn id="169" idx="2"/>
          </xdr:cNvCxnSpPr>
        </xdr:nvCxnSpPr>
        <xdr:spPr>
          <a:xfrm>
            <a:off x="8202107" y="1752515"/>
            <a:ext cx="0" cy="332317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1" name="Conector recto de flecha 170"/>
          <xdr:cNvCxnSpPr/>
        </xdr:nvCxnSpPr>
        <xdr:spPr>
          <a:xfrm>
            <a:off x="9139015" y="1752515"/>
            <a:ext cx="0" cy="332317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2" name="Conector recto de flecha 171"/>
          <xdr:cNvCxnSpPr/>
        </xdr:nvCxnSpPr>
        <xdr:spPr>
          <a:xfrm>
            <a:off x="8643587" y="1749631"/>
            <a:ext cx="0" cy="332317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3" name="Conector recto de flecha 172"/>
          <xdr:cNvCxnSpPr/>
        </xdr:nvCxnSpPr>
        <xdr:spPr>
          <a:xfrm>
            <a:off x="7752692" y="1752515"/>
            <a:ext cx="0" cy="332317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4" name="Conector recto de flecha 173"/>
          <xdr:cNvCxnSpPr/>
        </xdr:nvCxnSpPr>
        <xdr:spPr>
          <a:xfrm>
            <a:off x="7265197" y="1752515"/>
            <a:ext cx="0" cy="332317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5" name="Rectángulo 174"/>
          <xdr:cNvSpPr/>
        </xdr:nvSpPr>
        <xdr:spPr>
          <a:xfrm>
            <a:off x="7265199" y="2081948"/>
            <a:ext cx="1873816" cy="55286"/>
          </a:xfrm>
          <a:prstGeom prst="rect">
            <a:avLst/>
          </a:prstGeom>
          <a:gradFill flip="none" rotWithShape="1">
            <a:gsLst>
              <a:gs pos="0">
                <a:schemeClr val="bg2">
                  <a:lumMod val="75000"/>
                  <a:shade val="30000"/>
                  <a:satMod val="115000"/>
                </a:schemeClr>
              </a:gs>
              <a:gs pos="50000">
                <a:schemeClr val="bg2">
                  <a:lumMod val="75000"/>
                  <a:shade val="67500"/>
                  <a:satMod val="115000"/>
                </a:schemeClr>
              </a:gs>
              <a:gs pos="100000">
                <a:schemeClr val="bg2">
                  <a:lumMod val="75000"/>
                  <a:shade val="100000"/>
                  <a:satMod val="115000"/>
                </a:schemeClr>
              </a:gs>
            </a:gsLst>
            <a:lin ang="5400000" scaled="1"/>
            <a:tileRect/>
          </a:gradFill>
          <a:ln>
            <a:solidFill>
              <a:schemeClr val="tx1">
                <a:lumMod val="65000"/>
                <a:lumOff val="3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P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PE"/>
          </a:p>
        </xdr:txBody>
      </xdr:sp>
      <xdr:cxnSp macro="">
        <xdr:nvCxnSpPr>
          <xdr:cNvPr id="176" name="Conector recto de flecha 175"/>
          <xdr:cNvCxnSpPr/>
        </xdr:nvCxnSpPr>
        <xdr:spPr>
          <a:xfrm flipV="1">
            <a:off x="7261412" y="2160868"/>
            <a:ext cx="0" cy="302553"/>
          </a:xfrm>
          <a:prstGeom prst="straightConnector1">
            <a:avLst/>
          </a:prstGeom>
          <a:ln w="3810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78" name="Conector recto 177"/>
          <xdr:cNvCxnSpPr/>
        </xdr:nvCxnSpPr>
        <xdr:spPr>
          <a:xfrm>
            <a:off x="7263305" y="2312143"/>
            <a:ext cx="1877604" cy="0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9" name="Forma libre 178"/>
          <xdr:cNvSpPr/>
        </xdr:nvSpPr>
        <xdr:spPr>
          <a:xfrm>
            <a:off x="9099775" y="1684160"/>
            <a:ext cx="66718" cy="760164"/>
          </a:xfrm>
          <a:custGeom>
            <a:avLst/>
            <a:gdLst>
              <a:gd name="connsiteX0" fmla="*/ 44068 w 66718"/>
              <a:gd name="connsiteY0" fmla="*/ 0 h 760164"/>
              <a:gd name="connsiteX1" fmla="*/ 0 w 66718"/>
              <a:gd name="connsiteY1" fmla="*/ 264405 h 760164"/>
              <a:gd name="connsiteX2" fmla="*/ 0 w 66718"/>
              <a:gd name="connsiteY2" fmla="*/ 264405 h 760164"/>
              <a:gd name="connsiteX3" fmla="*/ 66102 w 66718"/>
              <a:gd name="connsiteY3" fmla="*/ 517793 h 760164"/>
              <a:gd name="connsiteX4" fmla="*/ 33051 w 66718"/>
              <a:gd name="connsiteY4" fmla="*/ 760164 h 76016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66718" h="760164">
                <a:moveTo>
                  <a:pt x="44068" y="0"/>
                </a:moveTo>
                <a:lnTo>
                  <a:pt x="0" y="264405"/>
                </a:lnTo>
                <a:lnTo>
                  <a:pt x="0" y="264405"/>
                </a:lnTo>
                <a:cubicBezTo>
                  <a:pt x="11017" y="306636"/>
                  <a:pt x="60594" y="435167"/>
                  <a:pt x="66102" y="517793"/>
                </a:cubicBezTo>
                <a:cubicBezTo>
                  <a:pt x="71610" y="600419"/>
                  <a:pt x="38559" y="683046"/>
                  <a:pt x="33051" y="760164"/>
                </a:cubicBezTo>
              </a:path>
            </a:pathLst>
          </a:custGeom>
          <a:noFill/>
          <a:ln>
            <a:solidFill>
              <a:srgbClr val="00206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P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PE"/>
          </a:p>
        </xdr:txBody>
      </xdr: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180" name="Rectángulo 179"/>
              <xdr:cNvSpPr/>
            </xdr:nvSpPr>
            <xdr:spPr>
              <a:xfrm>
                <a:off x="8017408" y="2071361"/>
                <a:ext cx="326371" cy="425437"/>
              </a:xfrm>
              <a:prstGeom prst="rect">
                <a:avLst/>
              </a:prstGeom>
            </xdr:spPr>
            <xdr:txBody>
              <a:bodyPr wrap="square">
                <a:spAutoFit/>
              </a:bodyPr>
              <a:lstStyle>
                <a:defPPr>
                  <a:defRPr lang="es-PE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just">
                  <a:lnSpc>
                    <a:spcPct val="107000"/>
                  </a:lnSpc>
                  <a:spcAft>
                    <a:spcPts val="800"/>
                  </a:spcAft>
                </a:pPr>
                <a14:m>
                  <m:oMathPara xmlns:m="http://schemas.openxmlformats.org/officeDocument/2006/math">
                    <m:oMathParaPr>
                      <m:jc m:val="left"/>
                    </m:oMathParaPr>
                    <m:oMath xmlns:m="http://schemas.openxmlformats.org/officeDocument/2006/math">
                      <m:r>
                        <a:rPr lang="es-PE" sz="1400" b="0" i="1">
                          <a:solidFill>
                            <a:srgbClr val="FF0000"/>
                          </a:solidFill>
                          <a:latin typeface="Cambria Math" panose="02040503050406030204" pitchFamily="18" charset="0"/>
                        </a:rPr>
                        <m:t>𝑥</m:t>
                      </m:r>
                    </m:oMath>
                  </m:oMathPara>
                </a14:m>
                <a:endParaRPr lang="es-PE" sz="1400" i="1">
                  <a:solidFill>
                    <a:srgbClr val="FF0000"/>
                  </a:solidFill>
                  <a:latin typeface="Cambria" panose="02040503050406030204" pitchFamily="18" charset="0"/>
                </a:endParaRPr>
              </a:p>
            </xdr:txBody>
          </xdr:sp>
        </mc:Choice>
        <mc:Fallback xmlns="">
          <xdr:sp macro="" textlink="">
            <xdr:nvSpPr>
              <xdr:cNvPr id="180" name="Rectángulo 179"/>
              <xdr:cNvSpPr/>
            </xdr:nvSpPr>
            <xdr:spPr>
              <a:xfrm>
                <a:off x="8017408" y="2071361"/>
                <a:ext cx="326371" cy="425437"/>
              </a:xfrm>
              <a:prstGeom prst="rect">
                <a:avLst/>
              </a:prstGeom>
            </xdr:spPr>
            <xdr:txBody>
              <a:bodyPr wrap="square">
                <a:spAutoFit/>
              </a:bodyPr>
              <a:lstStyle>
                <a:defPPr>
                  <a:defRPr lang="es-PE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just">
                  <a:lnSpc>
                    <a:spcPct val="107000"/>
                  </a:lnSpc>
                  <a:spcAft>
                    <a:spcPts val="800"/>
                  </a:spcAft>
                </a:pPr>
                <a:r>
                  <a:rPr lang="es-PE" sz="1400" b="0" i="0">
                    <a:solidFill>
                      <a:srgbClr val="FF0000"/>
                    </a:solidFill>
                    <a:latin typeface="Cambria Math" panose="02040503050406030204" pitchFamily="18" charset="0"/>
                  </a:rPr>
                  <a:t>𝑥</a:t>
                </a:r>
                <a:endParaRPr lang="es-PE" sz="1400" i="1">
                  <a:solidFill>
                    <a:srgbClr val="FF0000"/>
                  </a:solidFill>
                  <a:latin typeface="Cambria" panose="02040503050406030204" pitchFamily="18" charset="0"/>
                </a:endParaRPr>
              </a:p>
            </xdr:txBody>
          </xdr:sp>
        </mc:Fallback>
      </mc:AlternateContent>
      <xdr:cxnSp macro="">
        <xdr:nvCxnSpPr>
          <xdr:cNvPr id="182" name="Conector recto de flecha 181"/>
          <xdr:cNvCxnSpPr/>
        </xdr:nvCxnSpPr>
        <xdr:spPr>
          <a:xfrm>
            <a:off x="9263280" y="1904699"/>
            <a:ext cx="0" cy="420118"/>
          </a:xfrm>
          <a:prstGeom prst="straightConnector1">
            <a:avLst/>
          </a:prstGeom>
          <a:ln w="38100">
            <a:solidFill>
              <a:srgbClr val="00B05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183" name="CuadroTexto 136"/>
              <xdr:cNvSpPr txBox="1"/>
            </xdr:nvSpPr>
            <xdr:spPr>
              <a:xfrm>
                <a:off x="9201019" y="1684160"/>
                <a:ext cx="170560" cy="184666"/>
              </a:xfrm>
              <a:prstGeom prst="rect">
                <a:avLst/>
              </a:prstGeom>
              <a:noFill/>
            </xdr:spPr>
            <xdr:txBody>
              <a:bodyPr wrap="square" lIns="0" tIns="0" rIns="0" bIns="0" rtlCol="0">
                <a:spAutoFit/>
              </a:bodyPr>
              <a:lstStyle>
                <a:defPPr>
                  <a:defRPr lang="es-PE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b>
                        <m:sSubPr>
                          <m:ctrlPr>
                            <a:rPr lang="es-PE" sz="1200" i="1">
                              <a:solidFill>
                                <a:schemeClr val="accent6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PE" sz="1200" b="0" i="1">
                              <a:solidFill>
                                <a:schemeClr val="accent6"/>
                              </a:solidFill>
                              <a:latin typeface="Cambria Math" panose="02040503050406030204" pitchFamily="18" charset="0"/>
                            </a:rPr>
                            <m:t>𝑉</m:t>
                          </m:r>
                        </m:e>
                        <m:sub>
                          <m:r>
                            <a:rPr lang="es-PE" sz="1200" b="0" i="1">
                              <a:solidFill>
                                <a:schemeClr val="accent6"/>
                              </a:solidFill>
                              <a:latin typeface="Cambria Math" panose="02040503050406030204" pitchFamily="18" charset="0"/>
                            </a:rPr>
                            <m:t>𝑥</m:t>
                          </m:r>
                        </m:sub>
                      </m:sSub>
                    </m:oMath>
                  </m:oMathPara>
                </a14:m>
                <a:endParaRPr lang="es-PE" sz="1200">
                  <a:solidFill>
                    <a:schemeClr val="accent6"/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183" name="CuadroTexto 136"/>
              <xdr:cNvSpPr txBox="1"/>
            </xdr:nvSpPr>
            <xdr:spPr>
              <a:xfrm>
                <a:off x="9201019" y="1684160"/>
                <a:ext cx="170560" cy="184666"/>
              </a:xfrm>
              <a:prstGeom prst="rect">
                <a:avLst/>
              </a:prstGeom>
              <a:noFill/>
            </xdr:spPr>
            <xdr:txBody>
              <a:bodyPr wrap="square" lIns="0" tIns="0" rIns="0" bIns="0" rtlCol="0">
                <a:spAutoFit/>
              </a:bodyPr>
              <a:lstStyle>
                <a:defPPr>
                  <a:defRPr lang="es-PE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/>
                <a:r>
                  <a:rPr lang="es-PE" sz="1200" b="0" i="0">
                    <a:solidFill>
                      <a:schemeClr val="accent6"/>
                    </a:solidFill>
                    <a:latin typeface="Cambria Math" panose="02040503050406030204" pitchFamily="18" charset="0"/>
                  </a:rPr>
                  <a:t>𝑉_𝑥</a:t>
                </a:r>
                <a:endParaRPr lang="es-PE" sz="1200">
                  <a:solidFill>
                    <a:schemeClr val="accent6"/>
                  </a:solidFill>
                </a:endParaRPr>
              </a:p>
            </xdr:txBody>
          </xdr:sp>
        </mc:Fallback>
      </mc:AlternateContent>
      <xdr:sp macro="" textlink="">
        <xdr:nvSpPr>
          <xdr:cNvPr id="184" name="Flecha curvada hacia arriba 183"/>
          <xdr:cNvSpPr/>
        </xdr:nvSpPr>
        <xdr:spPr>
          <a:xfrm rot="16200000">
            <a:off x="9319300" y="2024728"/>
            <a:ext cx="315108" cy="176359"/>
          </a:xfrm>
          <a:prstGeom prst="curvedUp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PE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PE">
              <a:solidFill>
                <a:schemeClr val="tx1"/>
              </a:solidFill>
            </a:endParaRPr>
          </a:p>
        </xdr:txBody>
      </xdr: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185" name="CuadroTexto 138"/>
              <xdr:cNvSpPr txBox="1"/>
            </xdr:nvSpPr>
            <xdr:spPr>
              <a:xfrm>
                <a:off x="9603493" y="2044901"/>
                <a:ext cx="232821" cy="184666"/>
              </a:xfrm>
              <a:prstGeom prst="rect">
                <a:avLst/>
              </a:prstGeom>
              <a:noFill/>
            </xdr:spPr>
            <xdr:txBody>
              <a:bodyPr wrap="square" lIns="0" tIns="0" rIns="0" bIns="0" rtlCol="0">
                <a:spAutoFit/>
              </a:bodyPr>
              <a:lstStyle>
                <a:defPPr>
                  <a:defRPr lang="es-PE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sSub>
                        <m:sSubPr>
                          <m:ctrlPr>
                            <a:rPr lang="es-PE" sz="1200" i="1">
                              <a:solidFill>
                                <a:srgbClr val="0070C0"/>
                              </a:solidFill>
                              <a:latin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es-PE" sz="1200" b="0" i="1">
                              <a:solidFill>
                                <a:srgbClr val="0070C0"/>
                              </a:solidFill>
                              <a:latin typeface="Cambria Math" panose="02040503050406030204" pitchFamily="18" charset="0"/>
                            </a:rPr>
                            <m:t>𝑀</m:t>
                          </m:r>
                        </m:e>
                        <m:sub>
                          <m:r>
                            <a:rPr lang="es-PE" sz="1200" b="0" i="1">
                              <a:solidFill>
                                <a:srgbClr val="0070C0"/>
                              </a:solidFill>
                              <a:latin typeface="Cambria Math" panose="02040503050406030204" pitchFamily="18" charset="0"/>
                            </a:rPr>
                            <m:t>𝑥</m:t>
                          </m:r>
                        </m:sub>
                      </m:sSub>
                    </m:oMath>
                  </m:oMathPara>
                </a14:m>
                <a:endParaRPr lang="es-PE" sz="1200">
                  <a:solidFill>
                    <a:srgbClr val="0070C0"/>
                  </a:solidFill>
                </a:endParaRPr>
              </a:p>
            </xdr:txBody>
          </xdr:sp>
        </mc:Choice>
        <mc:Fallback xmlns="">
          <xdr:sp macro="" textlink="">
            <xdr:nvSpPr>
              <xdr:cNvPr id="185" name="CuadroTexto 138"/>
              <xdr:cNvSpPr txBox="1"/>
            </xdr:nvSpPr>
            <xdr:spPr>
              <a:xfrm>
                <a:off x="9603493" y="2044901"/>
                <a:ext cx="232821" cy="184666"/>
              </a:xfrm>
              <a:prstGeom prst="rect">
                <a:avLst/>
              </a:prstGeom>
              <a:noFill/>
            </xdr:spPr>
            <xdr:txBody>
              <a:bodyPr wrap="square" lIns="0" tIns="0" rIns="0" bIns="0" rtlCol="0">
                <a:spAutoFit/>
              </a:bodyPr>
              <a:lstStyle>
                <a:defPPr>
                  <a:defRPr lang="es-PE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/>
                <a:r>
                  <a:rPr lang="es-PE" sz="1200" b="0" i="0">
                    <a:solidFill>
                      <a:srgbClr val="0070C0"/>
                    </a:solidFill>
                    <a:latin typeface="Cambria Math" panose="02040503050406030204" pitchFamily="18" charset="0"/>
                  </a:rPr>
                  <a:t>𝑀_𝑥</a:t>
                </a:r>
                <a:endParaRPr lang="es-PE" sz="1200">
                  <a:solidFill>
                    <a:srgbClr val="0070C0"/>
                  </a:solidFill>
                </a:endParaRPr>
              </a:p>
            </xdr:txBody>
          </xdr:sp>
        </mc:Fallback>
      </mc:AlternateContent>
    </xdr:grpSp>
    <xdr:clientData/>
  </xdr:twoCellAnchor>
  <xdr:twoCellAnchor>
    <xdr:from>
      <xdr:col>0</xdr:col>
      <xdr:colOff>333375</xdr:colOff>
      <xdr:row>143</xdr:row>
      <xdr:rowOff>50503</xdr:rowOff>
    </xdr:from>
    <xdr:to>
      <xdr:col>7</xdr:col>
      <xdr:colOff>310820</xdr:colOff>
      <xdr:row>151</xdr:row>
      <xdr:rowOff>164586</xdr:rowOff>
    </xdr:to>
    <xdr:grpSp>
      <xdr:nvGrpSpPr>
        <xdr:cNvPr id="189" name="Grupo 188"/>
        <xdr:cNvGrpSpPr/>
      </xdr:nvGrpSpPr>
      <xdr:grpSpPr>
        <a:xfrm>
          <a:off x="333375" y="27358678"/>
          <a:ext cx="5197145" cy="1638083"/>
          <a:chOff x="532336" y="4356814"/>
          <a:chExt cx="5197145" cy="1638083"/>
        </a:xfrm>
      </xdr:grpSpPr>
      <xdr:grpSp>
        <xdr:nvGrpSpPr>
          <xdr:cNvPr id="191" name="Grupo 190"/>
          <xdr:cNvGrpSpPr/>
        </xdr:nvGrpSpPr>
        <xdr:grpSpPr>
          <a:xfrm>
            <a:off x="532336" y="4356814"/>
            <a:ext cx="5197145" cy="1638083"/>
            <a:chOff x="532336" y="4356814"/>
            <a:chExt cx="5197145" cy="1638083"/>
          </a:xfrm>
        </xdr:grpSpPr>
        <xdr:grpSp>
          <xdr:nvGrpSpPr>
            <xdr:cNvPr id="193" name="Grupo 192"/>
            <xdr:cNvGrpSpPr/>
          </xdr:nvGrpSpPr>
          <xdr:grpSpPr>
            <a:xfrm>
              <a:off x="532336" y="4356814"/>
              <a:ext cx="5197145" cy="1638083"/>
              <a:chOff x="3063753" y="4742388"/>
              <a:chExt cx="5197145" cy="1638083"/>
            </a:xfrm>
          </xdr:grpSpPr>
          <xdr:grpSp>
            <xdr:nvGrpSpPr>
              <xdr:cNvPr id="199" name="Grupo 198"/>
              <xdr:cNvGrpSpPr/>
            </xdr:nvGrpSpPr>
            <xdr:grpSpPr>
              <a:xfrm>
                <a:off x="3098579" y="4742388"/>
                <a:ext cx="5137001" cy="1638083"/>
                <a:chOff x="914639" y="4914742"/>
                <a:chExt cx="5137001" cy="1638083"/>
              </a:xfrm>
            </xdr:grpSpPr>
            <xdr:grpSp>
              <xdr:nvGrpSpPr>
                <xdr:cNvPr id="202" name="Grupo 201"/>
                <xdr:cNvGrpSpPr/>
              </xdr:nvGrpSpPr>
              <xdr:grpSpPr>
                <a:xfrm>
                  <a:off x="950224" y="4914742"/>
                  <a:ext cx="5067334" cy="1350834"/>
                  <a:chOff x="950224" y="4914742"/>
                  <a:chExt cx="5067334" cy="1350834"/>
                </a:xfrm>
              </xdr:grpSpPr>
              <xdr:grpSp>
                <xdr:nvGrpSpPr>
                  <xdr:cNvPr id="208" name="Grupo 207"/>
                  <xdr:cNvGrpSpPr/>
                </xdr:nvGrpSpPr>
                <xdr:grpSpPr>
                  <a:xfrm>
                    <a:off x="950224" y="4914742"/>
                    <a:ext cx="5067334" cy="1298771"/>
                    <a:chOff x="950224" y="4914742"/>
                    <a:chExt cx="5067334" cy="1298771"/>
                  </a:xfrm>
                </xdr:grpSpPr>
                <xdr:grpSp>
                  <xdr:nvGrpSpPr>
                    <xdr:cNvPr id="221" name="Grupo 220"/>
                    <xdr:cNvGrpSpPr/>
                  </xdr:nvGrpSpPr>
                  <xdr:grpSpPr>
                    <a:xfrm>
                      <a:off x="950224" y="4914742"/>
                      <a:ext cx="5067334" cy="785955"/>
                      <a:chOff x="1000192" y="5121440"/>
                      <a:chExt cx="5067334" cy="785955"/>
                    </a:xfrm>
                  </xdr:grpSpPr>
                  <xdr:grpSp>
                    <xdr:nvGrpSpPr>
                      <xdr:cNvPr id="224" name="Grupo 223"/>
                      <xdr:cNvGrpSpPr/>
                    </xdr:nvGrpSpPr>
                    <xdr:grpSpPr>
                      <a:xfrm>
                        <a:off x="1120615" y="5121440"/>
                        <a:ext cx="4814394" cy="521982"/>
                        <a:chOff x="1120615" y="5121440"/>
                        <a:chExt cx="4814394" cy="521982"/>
                      </a:xfrm>
                    </xdr:grpSpPr>
                    <xdr:grpSp>
                      <xdr:nvGrpSpPr>
                        <xdr:cNvPr id="227" name="Grupo 226"/>
                        <xdr:cNvGrpSpPr/>
                      </xdr:nvGrpSpPr>
                      <xdr:grpSpPr>
                        <a:xfrm>
                          <a:off x="1120615" y="5121440"/>
                          <a:ext cx="2944492" cy="459730"/>
                          <a:chOff x="1519676" y="4937362"/>
                          <a:chExt cx="2944492" cy="459730"/>
                        </a:xfrm>
                      </xdr:grpSpPr>
                      <xdr:grpSp>
                        <xdr:nvGrpSpPr>
                          <xdr:cNvPr id="229" name="Grupo 228"/>
                          <xdr:cNvGrpSpPr/>
                        </xdr:nvGrpSpPr>
                        <xdr:grpSpPr>
                          <a:xfrm>
                            <a:off x="1519676" y="5061567"/>
                            <a:ext cx="1873818" cy="332317"/>
                            <a:chOff x="1519676" y="5061567"/>
                            <a:chExt cx="1873818" cy="332317"/>
                          </a:xfrm>
                        </xdr:grpSpPr>
                        <xdr:sp macro="" textlink="">
                          <xdr:nvSpPr>
                            <xdr:cNvPr id="236" name="Rectángulo 235"/>
                            <xdr:cNvSpPr/>
                          </xdr:nvSpPr>
                          <xdr:spPr>
                            <a:xfrm>
                              <a:off x="1519677" y="5061567"/>
                              <a:ext cx="1873817" cy="332317"/>
                            </a:xfrm>
                            <a:prstGeom prst="rect">
                              <a:avLst/>
                            </a:prstGeom>
                            <a:noFill/>
                            <a:ln>
                              <a:solidFill>
                                <a:srgbClr val="FF0000"/>
                              </a:solidFill>
                            </a:ln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wrap="square" rtlCol="0" anchor="ctr"/>
                            <a:lstStyle>
                              <a:defPPr>
                                <a:defRPr lang="es-PE"/>
                              </a:defPPr>
                              <a:lvl1pPr marL="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1pPr>
                              <a:lvl2pPr marL="4572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2pPr>
                              <a:lvl3pPr marL="9144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3pPr>
                              <a:lvl4pPr marL="13716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4pPr>
                              <a:lvl5pPr marL="18288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5pPr>
                              <a:lvl6pPr marL="22860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6pPr>
                              <a:lvl7pPr marL="27432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7pPr>
                              <a:lvl8pPr marL="32004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8pPr>
                              <a:lvl9pPr marL="36576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9pPr>
                            </a:lstStyle>
                            <a:p>
                              <a:pPr algn="ctr"/>
                              <a:endParaRPr lang="es-PE"/>
                            </a:p>
                          </xdr:txBody>
                        </xdr:sp>
                        <xdr:cxnSp macro="">
                          <xdr:nvCxnSpPr>
                            <xdr:cNvPr id="237" name="Conector recto de flecha 236"/>
                            <xdr:cNvCxnSpPr/>
                          </xdr:nvCxnSpPr>
                          <xdr:spPr>
                            <a:xfrm>
                              <a:off x="2934901" y="5061567"/>
                              <a:ext cx="0" cy="332317"/>
                            </a:xfrm>
                            <a:prstGeom prst="straightConnector1">
                              <a:avLst/>
                            </a:prstGeom>
                            <a:ln>
                              <a:solidFill>
                                <a:srgbClr val="FF0000"/>
                              </a:solidFill>
                              <a:tailEnd type="triangle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38" name="Conector recto de flecha 237"/>
                            <xdr:cNvCxnSpPr/>
                          </xdr:nvCxnSpPr>
                          <xdr:spPr>
                            <a:xfrm>
                              <a:off x="2479425" y="5061567"/>
                              <a:ext cx="0" cy="332317"/>
                            </a:xfrm>
                            <a:prstGeom prst="straightConnector1">
                              <a:avLst/>
                            </a:prstGeom>
                            <a:ln>
                              <a:solidFill>
                                <a:srgbClr val="FF0000"/>
                              </a:solidFill>
                              <a:tailEnd type="triangle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39" name="Conector recto de flecha 238"/>
                            <xdr:cNvCxnSpPr/>
                          </xdr:nvCxnSpPr>
                          <xdr:spPr>
                            <a:xfrm>
                              <a:off x="2007171" y="5061567"/>
                              <a:ext cx="0" cy="332317"/>
                            </a:xfrm>
                            <a:prstGeom prst="straightConnector1">
                              <a:avLst/>
                            </a:prstGeom>
                            <a:ln>
                              <a:solidFill>
                                <a:srgbClr val="FF0000"/>
                              </a:solidFill>
                              <a:tailEnd type="triangle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40" name="Conector recto de flecha 239"/>
                            <xdr:cNvCxnSpPr/>
                          </xdr:nvCxnSpPr>
                          <xdr:spPr>
                            <a:xfrm>
                              <a:off x="1519676" y="5061567"/>
                              <a:ext cx="0" cy="332317"/>
                            </a:xfrm>
                            <a:prstGeom prst="straightConnector1">
                              <a:avLst/>
                            </a:prstGeom>
                            <a:ln>
                              <a:solidFill>
                                <a:srgbClr val="FF0000"/>
                              </a:solidFill>
                              <a:tailEnd type="triangle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</xdr:grpSp>
                      <xdr:grpSp>
                        <xdr:nvGrpSpPr>
                          <xdr:cNvPr id="230" name="Grupo 229"/>
                          <xdr:cNvGrpSpPr/>
                        </xdr:nvGrpSpPr>
                        <xdr:grpSpPr>
                          <a:xfrm>
                            <a:off x="3393493" y="4937362"/>
                            <a:ext cx="1070675" cy="459730"/>
                            <a:chOff x="1852" y="5048858"/>
                            <a:chExt cx="1603839" cy="347459"/>
                          </a:xfrm>
                        </xdr:grpSpPr>
                        <xdr:sp macro="" textlink="">
                          <xdr:nvSpPr>
                            <xdr:cNvPr id="231" name="Rectángulo 230"/>
                            <xdr:cNvSpPr/>
                          </xdr:nvSpPr>
                          <xdr:spPr>
                            <a:xfrm>
                              <a:off x="1852" y="5048858"/>
                              <a:ext cx="1603839" cy="347459"/>
                            </a:xfrm>
                            <a:prstGeom prst="rect">
                              <a:avLst/>
                            </a:prstGeom>
                            <a:noFill/>
                            <a:ln>
                              <a:solidFill>
                                <a:srgbClr val="FF0000"/>
                              </a:solidFill>
                            </a:ln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wrap="square" rtlCol="0" anchor="ctr"/>
                            <a:lstStyle>
                              <a:defPPr>
                                <a:defRPr lang="es-PE"/>
                              </a:defPPr>
                              <a:lvl1pPr marL="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1pPr>
                              <a:lvl2pPr marL="4572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2pPr>
                              <a:lvl3pPr marL="9144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3pPr>
                              <a:lvl4pPr marL="13716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4pPr>
                              <a:lvl5pPr marL="18288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5pPr>
                              <a:lvl6pPr marL="22860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6pPr>
                              <a:lvl7pPr marL="27432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7pPr>
                              <a:lvl8pPr marL="32004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8pPr>
                              <a:lvl9pPr marL="36576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9pPr>
                            </a:lstStyle>
                            <a:p>
                              <a:pPr algn="ctr"/>
                              <a:endParaRPr lang="es-PE"/>
                            </a:p>
                          </xdr:txBody>
                        </xdr:sp>
                        <xdr:cxnSp macro="">
                          <xdr:nvCxnSpPr>
                            <xdr:cNvPr id="232" name="Conector recto de flecha 231"/>
                            <xdr:cNvCxnSpPr/>
                          </xdr:nvCxnSpPr>
                          <xdr:spPr>
                            <a:xfrm>
                              <a:off x="1605691" y="5059396"/>
                              <a:ext cx="0" cy="332317"/>
                            </a:xfrm>
                            <a:prstGeom prst="straightConnector1">
                              <a:avLst/>
                            </a:prstGeom>
                            <a:ln>
                              <a:solidFill>
                                <a:srgbClr val="FF0000"/>
                              </a:solidFill>
                              <a:tailEnd type="triangle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33" name="Conector recto de flecha 232"/>
                            <xdr:cNvCxnSpPr/>
                          </xdr:nvCxnSpPr>
                          <xdr:spPr>
                            <a:xfrm>
                              <a:off x="1062220" y="5053229"/>
                              <a:ext cx="0" cy="332317"/>
                            </a:xfrm>
                            <a:prstGeom prst="straightConnector1">
                              <a:avLst/>
                            </a:prstGeom>
                            <a:ln>
                              <a:solidFill>
                                <a:srgbClr val="FF0000"/>
                              </a:solidFill>
                              <a:tailEnd type="triangle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34" name="Conector recto de flecha 233"/>
                            <xdr:cNvCxnSpPr/>
                          </xdr:nvCxnSpPr>
                          <xdr:spPr>
                            <a:xfrm>
                              <a:off x="542183" y="5053229"/>
                              <a:ext cx="0" cy="332317"/>
                            </a:xfrm>
                            <a:prstGeom prst="straightConnector1">
                              <a:avLst/>
                            </a:prstGeom>
                            <a:ln>
                              <a:solidFill>
                                <a:srgbClr val="FF0000"/>
                              </a:solidFill>
                              <a:tailEnd type="triangle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35" name="Conector recto de flecha 234"/>
                            <xdr:cNvCxnSpPr/>
                          </xdr:nvCxnSpPr>
                          <xdr:spPr>
                            <a:xfrm>
                              <a:off x="1852" y="5053229"/>
                              <a:ext cx="0" cy="332317"/>
                            </a:xfrm>
                            <a:prstGeom prst="straightConnector1">
                              <a:avLst/>
                            </a:prstGeom>
                            <a:ln>
                              <a:solidFill>
                                <a:srgbClr val="FF0000"/>
                              </a:solidFill>
                              <a:tailEnd type="triangle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</xdr:grpSp>
                    </xdr:grpSp>
                    <xdr:sp macro="" textlink="">
                      <xdr:nvSpPr>
                        <xdr:cNvPr id="228" name="Rectángulo 227"/>
                        <xdr:cNvSpPr/>
                      </xdr:nvSpPr>
                      <xdr:spPr>
                        <a:xfrm>
                          <a:off x="1120616" y="5575078"/>
                          <a:ext cx="4814393" cy="68344"/>
                        </a:xfrm>
                        <a:prstGeom prst="rect">
                          <a:avLst/>
                        </a:prstGeom>
                        <a:gradFill flip="none" rotWithShape="1">
                          <a:gsLst>
                            <a:gs pos="0">
                              <a:schemeClr val="bg2">
                                <a:lumMod val="75000"/>
                                <a:shade val="30000"/>
                                <a:satMod val="115000"/>
                              </a:schemeClr>
                            </a:gs>
                            <a:gs pos="50000">
                              <a:schemeClr val="bg2">
                                <a:lumMod val="75000"/>
                                <a:shade val="67500"/>
                                <a:satMod val="115000"/>
                              </a:schemeClr>
                            </a:gs>
                            <a:gs pos="100000">
                              <a:schemeClr val="bg2">
                                <a:lumMod val="75000"/>
                                <a:shade val="100000"/>
                                <a:satMod val="115000"/>
                              </a:schemeClr>
                            </a:gs>
                          </a:gsLst>
                          <a:lin ang="5400000" scaled="1"/>
                          <a:tileRect/>
                        </a:gradFill>
                        <a:ln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wrap="square" rtlCol="0" anchor="ctr"/>
                        <a:lstStyle>
                          <a:defPPr>
                            <a:defRPr lang="es-PE"/>
                          </a:defPPr>
                          <a:lvl1pPr marL="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algn="ctr"/>
                          <a:endParaRPr lang="es-PE"/>
                        </a:p>
                      </xdr:txBody>
                    </xdr:sp>
                  </xdr:grpSp>
                  <xdr:pic>
                    <xdr:nvPicPr>
                      <xdr:cNvPr id="225" name="Imagen 224"/>
                      <xdr:cNvPicPr>
                        <a:picLocks noChangeAspect="1"/>
                      </xdr:cNvPicPr>
                    </xdr:nvPicPr>
                    <xdr:blipFill>
                      <a:blip xmlns:r="http://schemas.openxmlformats.org/officeDocument/2006/relationships" r:embed="rId1" cstate="print">
                        <a:extLst>
                          <a:ext uri="{28A0092B-C50C-407E-A947-70E740481C1C}">
                            <a14:useLocalDpi xmlns:a14="http://schemas.microsoft.com/office/drawing/2010/main" val="0"/>
                          </a:ext>
                        </a:extLst>
                      </a:blip>
                      <a:stretch>
                        <a:fillRect/>
                      </a:stretch>
                    </xdr:blipFill>
                    <xdr:spPr>
                      <a:xfrm>
                        <a:off x="1000192" y="5631607"/>
                        <a:ext cx="256089" cy="275788"/>
                      </a:xfrm>
                      <a:prstGeom prst="rect">
                        <a:avLst/>
                      </a:prstGeom>
                    </xdr:spPr>
                  </xdr:pic>
                  <xdr:pic>
                    <xdr:nvPicPr>
                      <xdr:cNvPr id="226" name="Imagen 225"/>
                      <xdr:cNvPicPr>
                        <a:picLocks noChangeAspect="1"/>
                      </xdr:cNvPicPr>
                    </xdr:nvPicPr>
                    <xdr:blipFill>
                      <a:blip xmlns:r="http://schemas.openxmlformats.org/officeDocument/2006/relationships" r:embed="rId1" cstate="print">
                        <a:extLst>
                          <a:ext uri="{28A0092B-C50C-407E-A947-70E740481C1C}">
                            <a14:useLocalDpi xmlns:a14="http://schemas.microsoft.com/office/drawing/2010/main" val="0"/>
                          </a:ext>
                        </a:extLst>
                      </a:blip>
                      <a:stretch>
                        <a:fillRect/>
                      </a:stretch>
                    </xdr:blipFill>
                    <xdr:spPr>
                      <a:xfrm>
                        <a:off x="5811437" y="5631607"/>
                        <a:ext cx="256089" cy="275788"/>
                      </a:xfrm>
                      <a:prstGeom prst="rect">
                        <a:avLst/>
                      </a:prstGeom>
                    </xdr:spPr>
                  </xdr:pic>
                </xdr:grpSp>
                <xdr:grpSp>
                  <xdr:nvGrpSpPr>
                    <xdr:cNvPr id="213" name="Grupo 212"/>
                    <xdr:cNvGrpSpPr/>
                  </xdr:nvGrpSpPr>
                  <xdr:grpSpPr>
                    <a:xfrm>
                      <a:off x="1061122" y="5700697"/>
                      <a:ext cx="4828391" cy="512816"/>
                      <a:chOff x="1061122" y="5700697"/>
                      <a:chExt cx="4828391" cy="512816"/>
                    </a:xfrm>
                  </xdr:grpSpPr>
                  <xdr:grpSp>
                    <xdr:nvGrpSpPr>
                      <xdr:cNvPr id="214" name="Grupo 213"/>
                      <xdr:cNvGrpSpPr/>
                    </xdr:nvGrpSpPr>
                    <xdr:grpSpPr>
                      <a:xfrm>
                        <a:off x="1061122" y="5700697"/>
                        <a:ext cx="4828391" cy="512816"/>
                        <a:chOff x="1061122" y="5700697"/>
                        <a:chExt cx="4828391" cy="512816"/>
                      </a:xfrm>
                    </xdr:grpSpPr>
                    <xdr:grpSp>
                      <xdr:nvGrpSpPr>
                        <xdr:cNvPr id="216" name="Grupo 215"/>
                        <xdr:cNvGrpSpPr/>
                      </xdr:nvGrpSpPr>
                      <xdr:grpSpPr>
                        <a:xfrm>
                          <a:off x="1070647" y="5700697"/>
                          <a:ext cx="4818866" cy="512816"/>
                          <a:chOff x="1070647" y="5700697"/>
                          <a:chExt cx="4818866" cy="512816"/>
                        </a:xfrm>
                      </xdr:grpSpPr>
                      <xdr:cxnSp macro="">
                        <xdr:nvCxnSpPr>
                          <xdr:cNvPr id="218" name="Conector recto 217"/>
                          <xdr:cNvCxnSpPr/>
                        </xdr:nvCxnSpPr>
                        <xdr:spPr>
                          <a:xfrm>
                            <a:off x="1078268" y="5832533"/>
                            <a:ext cx="4811245" cy="0"/>
                          </a:xfrm>
                          <a:prstGeom prst="line">
                            <a:avLst/>
                          </a:prstGeom>
                          <a:ln>
                            <a:solidFill>
                              <a:srgbClr val="FF0000"/>
                            </a:solidFill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219" name="Conector recto 218"/>
                          <xdr:cNvCxnSpPr/>
                        </xdr:nvCxnSpPr>
                        <xdr:spPr>
                          <a:xfrm flipV="1">
                            <a:off x="5885041" y="5700697"/>
                            <a:ext cx="0" cy="512816"/>
                          </a:xfrm>
                          <a:prstGeom prst="line">
                            <a:avLst/>
                          </a:prstGeom>
                          <a:ln>
                            <a:solidFill>
                              <a:srgbClr val="FF0000"/>
                            </a:solidFill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  <xdr:cxnSp macro="">
                        <xdr:nvCxnSpPr>
                          <xdr:cNvPr id="220" name="Conector recto 219"/>
                          <xdr:cNvCxnSpPr/>
                        </xdr:nvCxnSpPr>
                        <xdr:spPr>
                          <a:xfrm flipV="1">
                            <a:off x="1070647" y="5700697"/>
                            <a:ext cx="0" cy="512816"/>
                          </a:xfrm>
                          <a:prstGeom prst="line">
                            <a:avLst/>
                          </a:prstGeom>
                          <a:ln>
                            <a:solidFill>
                              <a:srgbClr val="FF0000"/>
                            </a:solidFill>
                          </a:ln>
                        </xdr:spPr>
                        <xdr:style>
                          <a:lnRef idx="1">
                            <a:schemeClr val="accent1"/>
                          </a:lnRef>
                          <a:fillRef idx="0">
                            <a:schemeClr val="accent1"/>
                          </a:fillRef>
                          <a:effectRef idx="0">
                            <a:schemeClr val="accent1"/>
                          </a:effectRef>
                          <a:fontRef idx="minor">
                            <a:schemeClr val="tx1"/>
                          </a:fontRef>
                        </xdr:style>
                      </xdr:cxnSp>
                    </xdr:grpSp>
                    <xdr:cxnSp macro="">
                      <xdr:nvCxnSpPr>
                        <xdr:cNvPr id="217" name="Conector recto 216"/>
                        <xdr:cNvCxnSpPr/>
                      </xdr:nvCxnSpPr>
                      <xdr:spPr>
                        <a:xfrm>
                          <a:off x="1061122" y="6171301"/>
                          <a:ext cx="4811245" cy="0"/>
                        </a:xfrm>
                        <a:prstGeom prst="line">
                          <a:avLst/>
                        </a:prstGeom>
                        <a:ln>
                          <a:solidFill>
                            <a:srgbClr val="FF0000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  <xdr:cxnSp macro="">
                    <xdr:nvCxnSpPr>
                      <xdr:cNvPr id="215" name="Conector recto 214"/>
                      <xdr:cNvCxnSpPr/>
                    </xdr:nvCxnSpPr>
                    <xdr:spPr>
                      <a:xfrm flipV="1">
                        <a:off x="4015139" y="5700698"/>
                        <a:ext cx="0" cy="215361"/>
                      </a:xfrm>
                      <a:prstGeom prst="line">
                        <a:avLst/>
                      </a:prstGeom>
                      <a:ln>
                        <a:solidFill>
                          <a:srgbClr val="FF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</xdr:grpSp>
              <xdr:cxnSp macro="">
                <xdr:nvCxnSpPr>
                  <xdr:cNvPr id="206" name="Conector recto de flecha 205"/>
                  <xdr:cNvCxnSpPr/>
                </xdr:nvCxnSpPr>
                <xdr:spPr>
                  <a:xfrm flipV="1">
                    <a:off x="5889513" y="5668090"/>
                    <a:ext cx="0" cy="597486"/>
                  </a:xfrm>
                  <a:prstGeom prst="straightConnector1">
                    <a:avLst/>
                  </a:prstGeom>
                  <a:ln w="38100">
                    <a:solidFill>
                      <a:srgbClr val="FF0000"/>
                    </a:solidFill>
                    <a:tailEnd type="triangle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  <xdr:cxnSp macro="">
                <xdr:nvCxnSpPr>
                  <xdr:cNvPr id="207" name="Conector recto de flecha 206"/>
                  <xdr:cNvCxnSpPr/>
                </xdr:nvCxnSpPr>
                <xdr:spPr>
                  <a:xfrm flipV="1">
                    <a:off x="1068816" y="5668090"/>
                    <a:ext cx="0" cy="597486"/>
                  </a:xfrm>
                  <a:prstGeom prst="straightConnector1">
                    <a:avLst/>
                  </a:prstGeom>
                  <a:ln w="38100">
                    <a:solidFill>
                      <a:srgbClr val="FF0000"/>
                    </a:solidFill>
                    <a:tailEnd type="triangle"/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  <mc:AlternateContent xmlns:mc="http://schemas.openxmlformats.org/markup-compatibility/2006" xmlns:a14="http://schemas.microsoft.com/office/drawing/2010/main">
              <mc:Choice Requires="a14">
                <xdr:sp macro="" textlink="">
                  <xdr:nvSpPr>
                    <xdr:cNvPr id="203" name="CuadroTexto 115"/>
                    <xdr:cNvSpPr txBox="1"/>
                  </xdr:nvSpPr>
                  <xdr:spPr>
                    <a:xfrm>
                      <a:off x="5727385" y="6274145"/>
                      <a:ext cx="324255" cy="276999"/>
                    </a:xfrm>
                    <a:prstGeom prst="rect">
                      <a:avLst/>
                    </a:prstGeom>
                    <a:noFill/>
                  </xdr:spPr>
                  <xdr:txBody>
                    <a:bodyPr wrap="square" lIns="0" tIns="0" rIns="0" bIns="0" rtlCol="0">
                      <a:spAutoFit/>
                    </a:bodyPr>
                    <a:lstStyle>
                      <a:defPPr>
                        <a:defRPr lang="es-PE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/>
                      <a14:m>
                        <m:oMathPara xmlns:m="http://schemas.openxmlformats.org/officeDocument/2006/math">
                          <m:oMathParaPr>
                            <m:jc m:val="centerGroup"/>
                          </m:oMathParaPr>
                          <m:oMath xmlns:m="http://schemas.openxmlformats.org/officeDocument/2006/math">
                            <m:sSub>
                              <m:sSubPr>
                                <m:ctrlPr>
                                  <a:rPr lang="es-PE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PE" b="0" i="1">
                                    <a:latin typeface="Cambria Math" panose="02040503050406030204" pitchFamily="18" charset="0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es-PE" b="0" i="1">
                                    <a:latin typeface="Cambria Math" panose="02040503050406030204" pitchFamily="18" charset="0"/>
                                  </a:rPr>
                                  <m:t>𝐵</m:t>
                                </m:r>
                              </m:sub>
                            </m:sSub>
                          </m:oMath>
                        </m:oMathPara>
                      </a14:m>
                      <a:endParaRPr lang="es-PE"/>
                    </a:p>
                  </xdr:txBody>
                </xdr:sp>
              </mc:Choice>
              <mc:Fallback xmlns="">
                <xdr:sp macro="" textlink="">
                  <xdr:nvSpPr>
                    <xdr:cNvPr id="203" name="CuadroTexto 115"/>
                    <xdr:cNvSpPr txBox="1"/>
                  </xdr:nvSpPr>
                  <xdr:spPr>
                    <a:xfrm>
                      <a:off x="5727385" y="6274145"/>
                      <a:ext cx="324255" cy="276999"/>
                    </a:xfrm>
                    <a:prstGeom prst="rect">
                      <a:avLst/>
                    </a:prstGeom>
                    <a:noFill/>
                  </xdr:spPr>
                  <xdr:txBody>
                    <a:bodyPr wrap="square" lIns="0" tIns="0" rIns="0" bIns="0" rtlCol="0">
                      <a:spAutoFit/>
                    </a:bodyPr>
                    <a:lstStyle>
                      <a:defPPr>
                        <a:defRPr lang="es-PE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/>
                      <a:r>
                        <a:rPr lang="es-PE" b="0" i="0">
                          <a:latin typeface="Cambria Math" panose="02040503050406030204" pitchFamily="18" charset="0"/>
                        </a:rPr>
                        <a:t>𝑅_𝐵</a:t>
                      </a:r>
                      <a:endParaRPr lang="es-PE"/>
                    </a:p>
                  </xdr:txBody>
                </xdr:sp>
              </mc:Fallback>
            </mc:AlternateContent>
            <mc:AlternateContent xmlns:mc="http://schemas.openxmlformats.org/markup-compatibility/2006" xmlns:a14="http://schemas.microsoft.com/office/drawing/2010/main">
              <mc:Choice Requires="a14">
                <xdr:sp macro="" textlink="">
                  <xdr:nvSpPr>
                    <xdr:cNvPr id="204" name="CuadroTexto 116"/>
                    <xdr:cNvSpPr txBox="1"/>
                  </xdr:nvSpPr>
                  <xdr:spPr>
                    <a:xfrm>
                      <a:off x="914639" y="6275826"/>
                      <a:ext cx="308353" cy="276999"/>
                    </a:xfrm>
                    <a:prstGeom prst="rect">
                      <a:avLst/>
                    </a:prstGeom>
                    <a:noFill/>
                  </xdr:spPr>
                  <xdr:txBody>
                    <a:bodyPr wrap="square" lIns="0" tIns="0" rIns="0" bIns="0" rtlCol="0">
                      <a:spAutoFit/>
                    </a:bodyPr>
                    <a:lstStyle>
                      <a:defPPr>
                        <a:defRPr lang="es-PE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/>
                      <a14:m>
                        <m:oMathPara xmlns:m="http://schemas.openxmlformats.org/officeDocument/2006/math">
                          <m:oMathParaPr>
                            <m:jc m:val="centerGroup"/>
                          </m:oMathParaPr>
                          <m:oMath xmlns:m="http://schemas.openxmlformats.org/officeDocument/2006/math">
                            <m:sSub>
                              <m:sSubPr>
                                <m:ctrlPr>
                                  <a:rPr lang="es-PE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es-PE" b="0" i="1">
                                    <a:latin typeface="Cambria Math" panose="02040503050406030204" pitchFamily="18" charset="0"/>
                                  </a:rPr>
                                  <m:t>𝑅</m:t>
                                </m:r>
                              </m:e>
                              <m:sub>
                                <m:r>
                                  <a:rPr lang="es-PE" b="0" i="1">
                                    <a:latin typeface="Cambria Math" panose="02040503050406030204" pitchFamily="18" charset="0"/>
                                  </a:rPr>
                                  <m:t>𝐴</m:t>
                                </m:r>
                              </m:sub>
                            </m:sSub>
                          </m:oMath>
                        </m:oMathPara>
                      </a14:m>
                      <a:endParaRPr lang="es-PE"/>
                    </a:p>
                  </xdr:txBody>
                </xdr:sp>
              </mc:Choice>
              <mc:Fallback xmlns="">
                <xdr:sp macro="" textlink="">
                  <xdr:nvSpPr>
                    <xdr:cNvPr id="204" name="CuadroTexto 116"/>
                    <xdr:cNvSpPr txBox="1"/>
                  </xdr:nvSpPr>
                  <xdr:spPr>
                    <a:xfrm>
                      <a:off x="914639" y="6275826"/>
                      <a:ext cx="308353" cy="276999"/>
                    </a:xfrm>
                    <a:prstGeom prst="rect">
                      <a:avLst/>
                    </a:prstGeom>
                    <a:noFill/>
                  </xdr:spPr>
                  <xdr:txBody>
                    <a:bodyPr wrap="square" lIns="0" tIns="0" rIns="0" bIns="0" rtlCol="0">
                      <a:spAutoFit/>
                    </a:bodyPr>
                    <a:lstStyle>
                      <a:defPPr>
                        <a:defRPr lang="es-PE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/>
                      <a:r>
                        <a:rPr lang="es-PE" b="0" i="0">
                          <a:latin typeface="Cambria Math" panose="02040503050406030204" pitchFamily="18" charset="0"/>
                        </a:rPr>
                        <a:t>𝑅_𝐴</a:t>
                      </a:r>
                      <a:endParaRPr lang="es-PE"/>
                    </a:p>
                  </xdr:txBody>
                </xdr:sp>
              </mc:Fallback>
            </mc:AlternateContent>
          </xdr:grpSp>
          <mc:AlternateContent xmlns:mc="http://schemas.openxmlformats.org/markup-compatibility/2006" xmlns:a14="http://schemas.microsoft.com/office/drawing/2010/main">
            <mc:Choice Requires="a14">
              <xdr:sp macro="" textlink="">
                <xdr:nvSpPr>
                  <xdr:cNvPr id="200" name="CuadroTexto 105"/>
                  <xdr:cNvSpPr txBox="1"/>
                </xdr:nvSpPr>
                <xdr:spPr>
                  <a:xfrm>
                    <a:off x="3063753" y="5171205"/>
                    <a:ext cx="134524" cy="184666"/>
                  </a:xfrm>
                  <a:prstGeom prst="rect">
                    <a:avLst/>
                  </a:prstGeom>
                  <a:noFill/>
                </xdr:spPr>
                <xdr:txBody>
                  <a:bodyPr wrap="square" lIns="0" tIns="0" rIns="0" bIns="0" rtlCol="0">
                    <a:spAutoFit/>
                  </a:bodyPr>
                  <a:lstStyle>
                    <a:defPPr>
                      <a:defRPr lang="es-PE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/>
                    <a14:m>
                      <m:oMathPara xmlns:m="http://schemas.openxmlformats.org/officeDocument/2006/math">
                        <m:oMathParaPr>
                          <m:jc m:val="centerGroup"/>
                        </m:oMathParaPr>
                        <m:oMath xmlns:m="http://schemas.openxmlformats.org/officeDocument/2006/math">
                          <m:r>
                            <a:rPr lang="es-PE" sz="1200" b="0" i="1">
                              <a:latin typeface="Cambria Math" panose="02040503050406030204" pitchFamily="18" charset="0"/>
                            </a:rPr>
                            <m:t>𝐴</m:t>
                          </m:r>
                        </m:oMath>
                      </m:oMathPara>
                    </a14:m>
                    <a:endParaRPr lang="es-PE" sz="1200"/>
                  </a:p>
                </xdr:txBody>
              </xdr:sp>
            </mc:Choice>
            <mc:Fallback xmlns="">
              <xdr:sp macro="" textlink="">
                <xdr:nvSpPr>
                  <xdr:cNvPr id="200" name="CuadroTexto 105"/>
                  <xdr:cNvSpPr txBox="1"/>
                </xdr:nvSpPr>
                <xdr:spPr>
                  <a:xfrm>
                    <a:off x="3063753" y="5171205"/>
                    <a:ext cx="134524" cy="184666"/>
                  </a:xfrm>
                  <a:prstGeom prst="rect">
                    <a:avLst/>
                  </a:prstGeom>
                  <a:noFill/>
                </xdr:spPr>
                <xdr:txBody>
                  <a:bodyPr wrap="square" lIns="0" tIns="0" rIns="0" bIns="0" rtlCol="0">
                    <a:spAutoFit/>
                  </a:bodyPr>
                  <a:lstStyle>
                    <a:defPPr>
                      <a:defRPr lang="es-PE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/>
                    <a:r>
                      <a:rPr lang="es-PE" sz="1200" b="0" i="0">
                        <a:latin typeface="Cambria Math" panose="02040503050406030204" pitchFamily="18" charset="0"/>
                      </a:rPr>
                      <a:t>𝐴</a:t>
                    </a:r>
                    <a:endParaRPr lang="es-PE" sz="1200"/>
                  </a:p>
                </xdr:txBody>
              </xdr:sp>
            </mc:Fallback>
          </mc:AlternateContent>
          <mc:AlternateContent xmlns:mc="http://schemas.openxmlformats.org/markup-compatibility/2006" xmlns:a14="http://schemas.microsoft.com/office/drawing/2010/main">
            <mc:Choice Requires="a14">
              <xdr:sp macro="" textlink="">
                <xdr:nvSpPr>
                  <xdr:cNvPr id="201" name="CuadroTexto 106"/>
                  <xdr:cNvSpPr txBox="1"/>
                </xdr:nvSpPr>
                <xdr:spPr>
                  <a:xfrm>
                    <a:off x="8120539" y="5171205"/>
                    <a:ext cx="140359" cy="184666"/>
                  </a:xfrm>
                  <a:prstGeom prst="rect">
                    <a:avLst/>
                  </a:prstGeom>
                  <a:noFill/>
                </xdr:spPr>
                <xdr:txBody>
                  <a:bodyPr wrap="square" lIns="0" tIns="0" rIns="0" bIns="0" rtlCol="0">
                    <a:spAutoFit/>
                  </a:bodyPr>
                  <a:lstStyle>
                    <a:defPPr>
                      <a:defRPr lang="es-PE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/>
                    <a14:m>
                      <m:oMathPara xmlns:m="http://schemas.openxmlformats.org/officeDocument/2006/math">
                        <m:oMathParaPr>
                          <m:jc m:val="centerGroup"/>
                        </m:oMathParaPr>
                        <m:oMath xmlns:m="http://schemas.openxmlformats.org/officeDocument/2006/math">
                          <m:r>
                            <a:rPr lang="es-PE" sz="1200" b="0" i="1">
                              <a:latin typeface="Cambria Math" panose="02040503050406030204" pitchFamily="18" charset="0"/>
                            </a:rPr>
                            <m:t>𝐵</m:t>
                          </m:r>
                        </m:oMath>
                      </m:oMathPara>
                    </a14:m>
                    <a:endParaRPr lang="es-PE" sz="1200"/>
                  </a:p>
                </xdr:txBody>
              </xdr:sp>
            </mc:Choice>
            <mc:Fallback xmlns="">
              <xdr:sp macro="" textlink="">
                <xdr:nvSpPr>
                  <xdr:cNvPr id="201" name="CuadroTexto 106"/>
                  <xdr:cNvSpPr txBox="1"/>
                </xdr:nvSpPr>
                <xdr:spPr>
                  <a:xfrm>
                    <a:off x="8120539" y="5171205"/>
                    <a:ext cx="140359" cy="184666"/>
                  </a:xfrm>
                  <a:prstGeom prst="rect">
                    <a:avLst/>
                  </a:prstGeom>
                  <a:noFill/>
                </xdr:spPr>
                <xdr:txBody>
                  <a:bodyPr wrap="square" lIns="0" tIns="0" rIns="0" bIns="0" rtlCol="0">
                    <a:spAutoFit/>
                  </a:bodyPr>
                  <a:lstStyle>
                    <a:defPPr>
                      <a:defRPr lang="es-PE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/>
                    <a:r>
                      <a:rPr lang="es-PE" sz="1200" b="0" i="0">
                        <a:latin typeface="Cambria Math" panose="02040503050406030204" pitchFamily="18" charset="0"/>
                      </a:rPr>
                      <a:t>𝐵</a:t>
                    </a:r>
                    <a:endParaRPr lang="es-PE" sz="1200"/>
                  </a:p>
                </xdr:txBody>
              </xdr:sp>
            </mc:Fallback>
          </mc:AlternateContent>
        </xdr:grpSp>
        <xdr:sp macro="" textlink="">
          <xdr:nvSpPr>
            <xdr:cNvPr id="194" name="Rectángulo 193"/>
            <xdr:cNvSpPr/>
          </xdr:nvSpPr>
          <xdr:spPr>
            <a:xfrm>
              <a:off x="3668219" y="4471248"/>
              <a:ext cx="1873817" cy="332317"/>
            </a:xfrm>
            <a:prstGeom prst="rect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s-P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PE"/>
            </a:p>
          </xdr:txBody>
        </xdr:sp>
        <xdr:cxnSp macro="">
          <xdr:nvCxnSpPr>
            <xdr:cNvPr id="195" name="Conector recto de flecha 194"/>
            <xdr:cNvCxnSpPr/>
          </xdr:nvCxnSpPr>
          <xdr:spPr>
            <a:xfrm>
              <a:off x="5083443" y="4471248"/>
              <a:ext cx="0" cy="332317"/>
            </a:xfrm>
            <a:prstGeom prst="straightConnector1">
              <a:avLst/>
            </a:prstGeom>
            <a:ln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6" name="Conector recto de flecha 195"/>
            <xdr:cNvCxnSpPr/>
          </xdr:nvCxnSpPr>
          <xdr:spPr>
            <a:xfrm>
              <a:off x="4627967" y="4471248"/>
              <a:ext cx="0" cy="332317"/>
            </a:xfrm>
            <a:prstGeom prst="straightConnector1">
              <a:avLst/>
            </a:prstGeom>
            <a:ln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7" name="Conector recto de flecha 196"/>
            <xdr:cNvCxnSpPr/>
          </xdr:nvCxnSpPr>
          <xdr:spPr>
            <a:xfrm>
              <a:off x="4155713" y="4471248"/>
              <a:ext cx="0" cy="332317"/>
            </a:xfrm>
            <a:prstGeom prst="straightConnector1">
              <a:avLst/>
            </a:prstGeom>
            <a:ln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98" name="Conector recto de flecha 197"/>
            <xdr:cNvCxnSpPr/>
          </xdr:nvCxnSpPr>
          <xdr:spPr>
            <a:xfrm>
              <a:off x="5542036" y="4481019"/>
              <a:ext cx="0" cy="332317"/>
            </a:xfrm>
            <a:prstGeom prst="straightConnector1">
              <a:avLst/>
            </a:prstGeom>
            <a:ln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92" name="Conector recto 191"/>
          <xdr:cNvCxnSpPr/>
        </xdr:nvCxnSpPr>
        <xdr:spPr>
          <a:xfrm flipV="1">
            <a:off x="2589729" y="5133647"/>
            <a:ext cx="0" cy="215361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404648</xdr:colOff>
      <xdr:row>155</xdr:row>
      <xdr:rowOff>123803</xdr:rowOff>
    </xdr:from>
    <xdr:to>
      <xdr:col>5</xdr:col>
      <xdr:colOff>668147</xdr:colOff>
      <xdr:row>163</xdr:row>
      <xdr:rowOff>115633</xdr:rowOff>
    </xdr:to>
    <xdr:grpSp>
      <xdr:nvGrpSpPr>
        <xdr:cNvPr id="242" name="Grupo 241"/>
        <xdr:cNvGrpSpPr/>
      </xdr:nvGrpSpPr>
      <xdr:grpSpPr>
        <a:xfrm>
          <a:off x="1052348" y="29717978"/>
          <a:ext cx="3311499" cy="1515830"/>
          <a:chOff x="5359355" y="4053159"/>
          <a:chExt cx="3311499" cy="1515830"/>
        </a:xfrm>
      </xdr:grpSpPr>
      <xdr:grpSp>
        <xdr:nvGrpSpPr>
          <xdr:cNvPr id="251" name="Grupo 250"/>
          <xdr:cNvGrpSpPr/>
        </xdr:nvGrpSpPr>
        <xdr:grpSpPr>
          <a:xfrm>
            <a:off x="5359355" y="4175914"/>
            <a:ext cx="2649529" cy="1393075"/>
            <a:chOff x="532336" y="4356814"/>
            <a:chExt cx="2649529" cy="1393075"/>
          </a:xfrm>
        </xdr:grpSpPr>
        <xdr:grpSp>
          <xdr:nvGrpSpPr>
            <xdr:cNvPr id="253" name="Grupo 252"/>
            <xdr:cNvGrpSpPr/>
          </xdr:nvGrpSpPr>
          <xdr:grpSpPr>
            <a:xfrm>
              <a:off x="532336" y="4356814"/>
              <a:ext cx="2649529" cy="1393075"/>
              <a:chOff x="3063753" y="4742388"/>
              <a:chExt cx="2649529" cy="1393075"/>
            </a:xfrm>
          </xdr:grpSpPr>
          <xdr:grpSp>
            <xdr:nvGrpSpPr>
              <xdr:cNvPr id="255" name="Grupo 254"/>
              <xdr:cNvGrpSpPr/>
            </xdr:nvGrpSpPr>
            <xdr:grpSpPr>
              <a:xfrm>
                <a:off x="3134164" y="4742388"/>
                <a:ext cx="2579118" cy="1393075"/>
                <a:chOff x="950224" y="4914742"/>
                <a:chExt cx="2579118" cy="1393075"/>
              </a:xfrm>
            </xdr:grpSpPr>
            <xdr:grpSp>
              <xdr:nvGrpSpPr>
                <xdr:cNvPr id="257" name="Grupo 256"/>
                <xdr:cNvGrpSpPr/>
              </xdr:nvGrpSpPr>
              <xdr:grpSpPr>
                <a:xfrm>
                  <a:off x="950224" y="4914742"/>
                  <a:ext cx="2579118" cy="1393075"/>
                  <a:chOff x="950224" y="4914742"/>
                  <a:chExt cx="2579118" cy="1393075"/>
                </a:xfrm>
              </xdr:grpSpPr>
              <xdr:grpSp>
                <xdr:nvGrpSpPr>
                  <xdr:cNvPr id="259" name="Grupo 258"/>
                  <xdr:cNvGrpSpPr/>
                </xdr:nvGrpSpPr>
                <xdr:grpSpPr>
                  <a:xfrm>
                    <a:off x="950224" y="4914742"/>
                    <a:ext cx="2579118" cy="1298771"/>
                    <a:chOff x="950224" y="4914742"/>
                    <a:chExt cx="2579118" cy="1298771"/>
                  </a:xfrm>
                </xdr:grpSpPr>
                <xdr:grpSp>
                  <xdr:nvGrpSpPr>
                    <xdr:cNvPr id="269" name="Grupo 268"/>
                    <xdr:cNvGrpSpPr/>
                  </xdr:nvGrpSpPr>
                  <xdr:grpSpPr>
                    <a:xfrm>
                      <a:off x="950224" y="4914742"/>
                      <a:ext cx="2554821" cy="785955"/>
                      <a:chOff x="1000192" y="5121440"/>
                      <a:chExt cx="2554821" cy="785955"/>
                    </a:xfrm>
                  </xdr:grpSpPr>
                  <xdr:grpSp>
                    <xdr:nvGrpSpPr>
                      <xdr:cNvPr id="271" name="Grupo 270"/>
                      <xdr:cNvGrpSpPr/>
                    </xdr:nvGrpSpPr>
                    <xdr:grpSpPr>
                      <a:xfrm>
                        <a:off x="1120615" y="5121440"/>
                        <a:ext cx="2434398" cy="526828"/>
                        <a:chOff x="1120615" y="5121440"/>
                        <a:chExt cx="2434398" cy="526828"/>
                      </a:xfrm>
                    </xdr:grpSpPr>
                    <xdr:grpSp>
                      <xdr:nvGrpSpPr>
                        <xdr:cNvPr id="273" name="Grupo 272"/>
                        <xdr:cNvGrpSpPr/>
                      </xdr:nvGrpSpPr>
                      <xdr:grpSpPr>
                        <a:xfrm>
                          <a:off x="1120615" y="5121440"/>
                          <a:ext cx="2417690" cy="459730"/>
                          <a:chOff x="1519676" y="4937362"/>
                          <a:chExt cx="2417690" cy="459730"/>
                        </a:xfrm>
                      </xdr:grpSpPr>
                      <xdr:grpSp>
                        <xdr:nvGrpSpPr>
                          <xdr:cNvPr id="275" name="Grupo 274"/>
                          <xdr:cNvGrpSpPr/>
                        </xdr:nvGrpSpPr>
                        <xdr:grpSpPr>
                          <a:xfrm>
                            <a:off x="1519676" y="5061567"/>
                            <a:ext cx="1873818" cy="332317"/>
                            <a:chOff x="1519676" y="5061567"/>
                            <a:chExt cx="1873818" cy="332317"/>
                          </a:xfrm>
                        </xdr:grpSpPr>
                        <xdr:sp macro="" textlink="">
                          <xdr:nvSpPr>
                            <xdr:cNvPr id="280" name="Rectángulo 279"/>
                            <xdr:cNvSpPr/>
                          </xdr:nvSpPr>
                          <xdr:spPr>
                            <a:xfrm>
                              <a:off x="1519677" y="5061567"/>
                              <a:ext cx="1873817" cy="332317"/>
                            </a:xfrm>
                            <a:prstGeom prst="rect">
                              <a:avLst/>
                            </a:prstGeom>
                            <a:noFill/>
                            <a:ln>
                              <a:solidFill>
                                <a:srgbClr val="FF0000"/>
                              </a:solidFill>
                            </a:ln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wrap="square" rtlCol="0" anchor="ctr"/>
                            <a:lstStyle>
                              <a:defPPr>
                                <a:defRPr lang="es-PE"/>
                              </a:defPPr>
                              <a:lvl1pPr marL="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1pPr>
                              <a:lvl2pPr marL="4572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2pPr>
                              <a:lvl3pPr marL="9144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3pPr>
                              <a:lvl4pPr marL="13716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4pPr>
                              <a:lvl5pPr marL="18288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5pPr>
                              <a:lvl6pPr marL="22860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6pPr>
                              <a:lvl7pPr marL="27432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7pPr>
                              <a:lvl8pPr marL="32004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8pPr>
                              <a:lvl9pPr marL="36576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9pPr>
                            </a:lstStyle>
                            <a:p>
                              <a:pPr algn="ctr"/>
                              <a:endParaRPr lang="es-PE"/>
                            </a:p>
                          </xdr:txBody>
                        </xdr:sp>
                        <xdr:cxnSp macro="">
                          <xdr:nvCxnSpPr>
                            <xdr:cNvPr id="281" name="Conector recto de flecha 280"/>
                            <xdr:cNvCxnSpPr/>
                          </xdr:nvCxnSpPr>
                          <xdr:spPr>
                            <a:xfrm>
                              <a:off x="2934901" y="5061567"/>
                              <a:ext cx="0" cy="332317"/>
                            </a:xfrm>
                            <a:prstGeom prst="straightConnector1">
                              <a:avLst/>
                            </a:prstGeom>
                            <a:ln>
                              <a:solidFill>
                                <a:srgbClr val="FF0000"/>
                              </a:solidFill>
                              <a:tailEnd type="triangle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82" name="Conector recto de flecha 281"/>
                            <xdr:cNvCxnSpPr/>
                          </xdr:nvCxnSpPr>
                          <xdr:spPr>
                            <a:xfrm>
                              <a:off x="2479425" y="5061567"/>
                              <a:ext cx="0" cy="332317"/>
                            </a:xfrm>
                            <a:prstGeom prst="straightConnector1">
                              <a:avLst/>
                            </a:prstGeom>
                            <a:ln>
                              <a:solidFill>
                                <a:srgbClr val="FF0000"/>
                              </a:solidFill>
                              <a:tailEnd type="triangle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83" name="Conector recto de flecha 282"/>
                            <xdr:cNvCxnSpPr/>
                          </xdr:nvCxnSpPr>
                          <xdr:spPr>
                            <a:xfrm>
                              <a:off x="2007171" y="5061567"/>
                              <a:ext cx="0" cy="332317"/>
                            </a:xfrm>
                            <a:prstGeom prst="straightConnector1">
                              <a:avLst/>
                            </a:prstGeom>
                            <a:ln>
                              <a:solidFill>
                                <a:srgbClr val="FF0000"/>
                              </a:solidFill>
                              <a:tailEnd type="triangle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84" name="Conector recto de flecha 283"/>
                            <xdr:cNvCxnSpPr/>
                          </xdr:nvCxnSpPr>
                          <xdr:spPr>
                            <a:xfrm>
                              <a:off x="1519676" y="5061567"/>
                              <a:ext cx="0" cy="332317"/>
                            </a:xfrm>
                            <a:prstGeom prst="straightConnector1">
                              <a:avLst/>
                            </a:prstGeom>
                            <a:ln>
                              <a:solidFill>
                                <a:srgbClr val="FF0000"/>
                              </a:solidFill>
                              <a:tailEnd type="triangle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</xdr:grpSp>
                      <xdr:grpSp>
                        <xdr:nvGrpSpPr>
                          <xdr:cNvPr id="276" name="Grupo 275"/>
                          <xdr:cNvGrpSpPr/>
                        </xdr:nvGrpSpPr>
                        <xdr:grpSpPr>
                          <a:xfrm>
                            <a:off x="3393493" y="4937362"/>
                            <a:ext cx="543873" cy="459730"/>
                            <a:chOff x="1852" y="5048858"/>
                            <a:chExt cx="814705" cy="347459"/>
                          </a:xfrm>
                        </xdr:grpSpPr>
                        <xdr:sp macro="" textlink="">
                          <xdr:nvSpPr>
                            <xdr:cNvPr id="277" name="Rectángulo 276"/>
                            <xdr:cNvSpPr/>
                          </xdr:nvSpPr>
                          <xdr:spPr>
                            <a:xfrm>
                              <a:off x="1853" y="5048858"/>
                              <a:ext cx="814704" cy="347459"/>
                            </a:xfrm>
                            <a:prstGeom prst="rect">
                              <a:avLst/>
                            </a:prstGeom>
                            <a:noFill/>
                            <a:ln>
                              <a:solidFill>
                                <a:srgbClr val="FF0000"/>
                              </a:solidFill>
                            </a:ln>
                          </xdr:spPr>
                          <xdr:style>
                            <a:lnRef idx="2">
                              <a:schemeClr val="accent1">
                                <a:shade val="50000"/>
                              </a:schemeClr>
                            </a:lnRef>
                            <a:fillRef idx="1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lt1"/>
                            </a:fontRef>
                          </xdr:style>
                          <xdr:txBody>
                            <a:bodyPr wrap="square" rtlCol="0" anchor="ctr"/>
                            <a:lstStyle>
                              <a:defPPr>
                                <a:defRPr lang="es-PE"/>
                              </a:defPPr>
                              <a:lvl1pPr marL="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1pPr>
                              <a:lvl2pPr marL="4572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2pPr>
                              <a:lvl3pPr marL="9144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3pPr>
                              <a:lvl4pPr marL="13716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4pPr>
                              <a:lvl5pPr marL="18288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5pPr>
                              <a:lvl6pPr marL="22860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6pPr>
                              <a:lvl7pPr marL="27432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7pPr>
                              <a:lvl8pPr marL="32004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8pPr>
                              <a:lvl9pPr marL="3657600" algn="l" defTabSz="914400" rtl="0" eaLnBrk="1" latinLnBrk="0" hangingPunct="1">
                                <a:defRPr sz="1800" kern="1200">
                                  <a:solidFill>
                                    <a:schemeClr val="lt1"/>
                                  </a:solidFill>
                                  <a:latin typeface="+mn-lt"/>
                                  <a:ea typeface="+mn-ea"/>
                                  <a:cs typeface="+mn-cs"/>
                                </a:defRPr>
                              </a:lvl9pPr>
                            </a:lstStyle>
                            <a:p>
                              <a:pPr algn="ctr"/>
                              <a:endParaRPr lang="es-PE"/>
                            </a:p>
                          </xdr:txBody>
                        </xdr:sp>
                        <xdr:cxnSp macro="">
                          <xdr:nvCxnSpPr>
                            <xdr:cNvPr id="278" name="Conector recto de flecha 277"/>
                            <xdr:cNvCxnSpPr/>
                          </xdr:nvCxnSpPr>
                          <xdr:spPr>
                            <a:xfrm>
                              <a:off x="542183" y="5053229"/>
                              <a:ext cx="0" cy="332317"/>
                            </a:xfrm>
                            <a:prstGeom prst="straightConnector1">
                              <a:avLst/>
                            </a:prstGeom>
                            <a:ln>
                              <a:solidFill>
                                <a:srgbClr val="FF0000"/>
                              </a:solidFill>
                              <a:tailEnd type="triangle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  <xdr:cxnSp macro="">
                          <xdr:nvCxnSpPr>
                            <xdr:cNvPr id="279" name="Conector recto de flecha 278"/>
                            <xdr:cNvCxnSpPr/>
                          </xdr:nvCxnSpPr>
                          <xdr:spPr>
                            <a:xfrm>
                              <a:off x="1852" y="5053229"/>
                              <a:ext cx="0" cy="332317"/>
                            </a:xfrm>
                            <a:prstGeom prst="straightConnector1">
                              <a:avLst/>
                            </a:prstGeom>
                            <a:ln>
                              <a:solidFill>
                                <a:srgbClr val="FF0000"/>
                              </a:solidFill>
                              <a:tailEnd type="triangle"/>
                            </a:ln>
                          </xdr:spPr>
                          <xdr:style>
                            <a:lnRef idx="1">
                              <a:schemeClr val="accent1"/>
                            </a:lnRef>
                            <a:fillRef idx="0">
                              <a:schemeClr val="accent1"/>
                            </a:fillRef>
                            <a:effectRef idx="0">
                              <a:schemeClr val="accent1"/>
                            </a:effectRef>
                            <a:fontRef idx="minor">
                              <a:schemeClr val="tx1"/>
                            </a:fontRef>
                          </xdr:style>
                        </xdr:cxnSp>
                      </xdr:grpSp>
                    </xdr:grpSp>
                    <xdr:sp macro="" textlink="">
                      <xdr:nvSpPr>
                        <xdr:cNvPr id="274" name="Rectángulo 273"/>
                        <xdr:cNvSpPr/>
                      </xdr:nvSpPr>
                      <xdr:spPr>
                        <a:xfrm>
                          <a:off x="1120617" y="5575078"/>
                          <a:ext cx="2434396" cy="73190"/>
                        </a:xfrm>
                        <a:prstGeom prst="rect">
                          <a:avLst/>
                        </a:prstGeom>
                        <a:gradFill flip="none" rotWithShape="1">
                          <a:gsLst>
                            <a:gs pos="0">
                              <a:schemeClr val="bg2">
                                <a:lumMod val="75000"/>
                                <a:shade val="30000"/>
                                <a:satMod val="115000"/>
                              </a:schemeClr>
                            </a:gs>
                            <a:gs pos="50000">
                              <a:schemeClr val="bg2">
                                <a:lumMod val="75000"/>
                                <a:shade val="67500"/>
                                <a:satMod val="115000"/>
                              </a:schemeClr>
                            </a:gs>
                            <a:gs pos="100000">
                              <a:schemeClr val="bg2">
                                <a:lumMod val="75000"/>
                                <a:shade val="100000"/>
                                <a:satMod val="115000"/>
                              </a:schemeClr>
                            </a:gs>
                          </a:gsLst>
                          <a:lin ang="5400000" scaled="1"/>
                          <a:tileRect/>
                        </a:gradFill>
                        <a:ln>
                          <a:solidFill>
                            <a:schemeClr val="tx1">
                              <a:lumMod val="65000"/>
                              <a:lumOff val="35000"/>
                            </a:schemeClr>
                          </a:solidFill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wrap="square" rtlCol="0" anchor="ctr"/>
                        <a:lstStyle>
                          <a:defPPr>
                            <a:defRPr lang="es-PE"/>
                          </a:defPPr>
                          <a:lvl1pPr marL="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algn="ctr"/>
                          <a:endParaRPr lang="es-PE"/>
                        </a:p>
                      </xdr:txBody>
                    </xdr:sp>
                  </xdr:grpSp>
                  <xdr:pic>
                    <xdr:nvPicPr>
                      <xdr:cNvPr id="272" name="Imagen 271"/>
                      <xdr:cNvPicPr>
                        <a:picLocks noChangeAspect="1"/>
                      </xdr:cNvPicPr>
                    </xdr:nvPicPr>
                    <xdr:blipFill>
                      <a:blip xmlns:r="http://schemas.openxmlformats.org/officeDocument/2006/relationships" r:embed="rId1" cstate="print">
                        <a:extLst>
                          <a:ext uri="{28A0092B-C50C-407E-A947-70E740481C1C}">
                            <a14:useLocalDpi xmlns:a14="http://schemas.microsoft.com/office/drawing/2010/main" val="0"/>
                          </a:ext>
                        </a:extLst>
                      </a:blip>
                      <a:stretch>
                        <a:fillRect/>
                      </a:stretch>
                    </xdr:blipFill>
                    <xdr:spPr>
                      <a:xfrm>
                        <a:off x="1000192" y="5631607"/>
                        <a:ext cx="256089" cy="275788"/>
                      </a:xfrm>
                      <a:prstGeom prst="rect">
                        <a:avLst/>
                      </a:prstGeom>
                    </xdr:spPr>
                  </xdr:pic>
                </xdr:grpSp>
                <xdr:grpSp>
                  <xdr:nvGrpSpPr>
                    <xdr:cNvPr id="264" name="Grupo 263"/>
                    <xdr:cNvGrpSpPr/>
                  </xdr:nvGrpSpPr>
                  <xdr:grpSpPr>
                    <a:xfrm>
                      <a:off x="1068815" y="5700697"/>
                      <a:ext cx="2460527" cy="512816"/>
                      <a:chOff x="1068815" y="5700697"/>
                      <a:chExt cx="2460527" cy="512816"/>
                    </a:xfrm>
                  </xdr:grpSpPr>
                  <xdr:grpSp>
                    <xdr:nvGrpSpPr>
                      <xdr:cNvPr id="265" name="Grupo 264"/>
                      <xdr:cNvGrpSpPr/>
                    </xdr:nvGrpSpPr>
                    <xdr:grpSpPr>
                      <a:xfrm>
                        <a:off x="1070647" y="5700697"/>
                        <a:ext cx="2437897" cy="512816"/>
                        <a:chOff x="1070647" y="5700697"/>
                        <a:chExt cx="2437897" cy="512816"/>
                      </a:xfrm>
                    </xdr:grpSpPr>
                    <xdr:cxnSp macro="">
                      <xdr:nvCxnSpPr>
                        <xdr:cNvPr id="267" name="Conector recto 266"/>
                        <xdr:cNvCxnSpPr/>
                      </xdr:nvCxnSpPr>
                      <xdr:spPr>
                        <a:xfrm>
                          <a:off x="1078268" y="5799254"/>
                          <a:ext cx="2430276" cy="0"/>
                        </a:xfrm>
                        <a:prstGeom prst="line">
                          <a:avLst/>
                        </a:prstGeom>
                        <a:ln>
                          <a:solidFill>
                            <a:srgbClr val="FF0000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268" name="Conector recto 267"/>
                        <xdr:cNvCxnSpPr/>
                      </xdr:nvCxnSpPr>
                      <xdr:spPr>
                        <a:xfrm flipV="1">
                          <a:off x="1070647" y="5700697"/>
                          <a:ext cx="0" cy="512816"/>
                        </a:xfrm>
                        <a:prstGeom prst="line">
                          <a:avLst/>
                        </a:prstGeom>
                        <a:ln>
                          <a:solidFill>
                            <a:srgbClr val="FF0000"/>
                          </a:solidFill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  <xdr:cxnSp macro="">
                    <xdr:nvCxnSpPr>
                      <xdr:cNvPr id="266" name="Conector recto 265"/>
                      <xdr:cNvCxnSpPr/>
                    </xdr:nvCxnSpPr>
                    <xdr:spPr>
                      <a:xfrm>
                        <a:off x="1068815" y="6126154"/>
                        <a:ext cx="2460527" cy="0"/>
                      </a:xfrm>
                      <a:prstGeom prst="line">
                        <a:avLst/>
                      </a:prstGeom>
                      <a:ln>
                        <a:solidFill>
                          <a:srgbClr val="FF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</xdr:grpSp>
              <mc:AlternateContent xmlns:mc="http://schemas.openxmlformats.org/markup-compatibility/2006" xmlns:a14="http://schemas.microsoft.com/office/drawing/2010/main">
                <mc:Choice Requires="a14">
                  <xdr:sp macro="" textlink="">
                    <xdr:nvSpPr>
                      <xdr:cNvPr id="262" name="Rectángulo 261"/>
                      <xdr:cNvSpPr/>
                    </xdr:nvSpPr>
                    <xdr:spPr>
                      <a:xfrm>
                        <a:off x="2144047" y="5882380"/>
                        <a:ext cx="326371" cy="425437"/>
                      </a:xfrm>
                      <a:prstGeom prst="rect">
                        <a:avLst/>
                      </a:prstGeom>
                    </xdr:spPr>
                    <xdr:txBody>
                      <a:bodyPr wrap="square">
                        <a:spAutoFit/>
                      </a:bodyPr>
                      <a:lstStyle>
                        <a:defPPr>
                          <a:defRPr lang="es-PE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pPr algn="just">
                          <a:lnSpc>
                            <a:spcPct val="107000"/>
                          </a:lnSpc>
                          <a:spcAft>
                            <a:spcPts val="800"/>
                          </a:spcAft>
                        </a:pPr>
                        <a14:m>
                          <m:oMathPara xmlns:m="http://schemas.openxmlformats.org/officeDocument/2006/math">
                            <m:oMathParaPr>
                              <m:jc m:val="left"/>
                            </m:oMathParaPr>
                            <m:oMath xmlns:m="http://schemas.openxmlformats.org/officeDocument/2006/math">
                              <m:r>
                                <a:rPr lang="es-PE" sz="1400" b="0" i="1">
                                  <a:solidFill>
                                    <a:srgbClr val="FF0000"/>
                                  </a:solidFill>
                                  <a:latin typeface="Cambria Math" panose="02040503050406030204" pitchFamily="18" charset="0"/>
                                </a:rPr>
                                <m:t>𝑥</m:t>
                              </m:r>
                            </m:oMath>
                          </m:oMathPara>
                        </a14:m>
                        <a:endParaRPr lang="es-PE" sz="1400" i="1">
                          <a:solidFill>
                            <a:srgbClr val="FF0000"/>
                          </a:solidFill>
                          <a:latin typeface="Cambria" panose="02040503050406030204" pitchFamily="18" charset="0"/>
                        </a:endParaRPr>
                      </a:p>
                    </xdr:txBody>
                  </xdr:sp>
                </mc:Choice>
                <mc:Fallback xmlns="">
                  <xdr:sp macro="" textlink="">
                    <xdr:nvSpPr>
                      <xdr:cNvPr id="262" name="Rectángulo 261"/>
                      <xdr:cNvSpPr/>
                    </xdr:nvSpPr>
                    <xdr:spPr>
                      <a:xfrm>
                        <a:off x="2144047" y="5882380"/>
                        <a:ext cx="326371" cy="425437"/>
                      </a:xfrm>
                      <a:prstGeom prst="rect">
                        <a:avLst/>
                      </a:prstGeom>
                    </xdr:spPr>
                    <xdr:txBody>
                      <a:bodyPr wrap="square">
                        <a:spAutoFit/>
                      </a:bodyPr>
                      <a:lstStyle>
                        <a:defPPr>
                          <a:defRPr lang="es-PE"/>
                        </a:defPPr>
                        <a:lvl1pPr marL="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1pPr>
                        <a:lvl2pPr marL="457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2pPr>
                        <a:lvl3pPr marL="914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3pPr>
                        <a:lvl4pPr marL="1371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4pPr>
                        <a:lvl5pPr marL="18288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5pPr>
                        <a:lvl6pPr marL="22860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6pPr>
                        <a:lvl7pPr marL="27432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7pPr>
                        <a:lvl8pPr marL="32004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8pPr>
                        <a:lvl9pPr marL="3657600" algn="l" defTabSz="914400" rtl="0" eaLnBrk="1" latinLnBrk="0" hangingPunct="1">
                          <a:defRPr sz="1800" kern="1200">
                            <a:solidFill>
                              <a:schemeClr val="tx1"/>
                            </a:solidFill>
                            <a:latin typeface="+mn-lt"/>
                            <a:ea typeface="+mn-ea"/>
                            <a:cs typeface="+mn-cs"/>
                          </a:defRPr>
                        </a:lvl9pPr>
                      </a:lstStyle>
                      <a:p>
                        <a:pPr algn="just">
                          <a:lnSpc>
                            <a:spcPct val="107000"/>
                          </a:lnSpc>
                          <a:spcAft>
                            <a:spcPts val="800"/>
                          </a:spcAft>
                        </a:pPr>
                        <a:r>
                          <a:rPr lang="es-PE" sz="1400" b="0" i="0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a:t>𝑥</a:t>
                        </a:r>
                        <a:endParaRPr lang="es-PE" sz="1400" i="1">
                          <a:solidFill>
                            <a:srgbClr val="FF0000"/>
                          </a:solidFill>
                          <a:latin typeface="Cambria" panose="02040503050406030204" pitchFamily="18" charset="0"/>
                        </a:endParaRPr>
                      </a:p>
                    </xdr:txBody>
                  </xdr:sp>
                </mc:Fallback>
              </mc:AlternateContent>
            </xdr:grpSp>
            <xdr:cxnSp macro="">
              <xdr:nvCxnSpPr>
                <xdr:cNvPr id="258" name="Conector recto de flecha 257"/>
                <xdr:cNvCxnSpPr/>
              </xdr:nvCxnSpPr>
              <xdr:spPr>
                <a:xfrm flipV="1">
                  <a:off x="1068816" y="5668090"/>
                  <a:ext cx="0" cy="597486"/>
                </a:xfrm>
                <a:prstGeom prst="straightConnector1">
                  <a:avLst/>
                </a:prstGeom>
                <a:ln w="38100">
                  <a:solidFill>
                    <a:srgbClr val="FF0000"/>
                  </a:solidFill>
                  <a:tailEnd type="triangle"/>
                </a:ln>
              </xdr:spPr>
              <xdr:style>
                <a:lnRef idx="1">
                  <a:schemeClr val="accent1"/>
                </a:lnRef>
                <a:fillRef idx="0">
                  <a:schemeClr val="accent1"/>
                </a:fillRef>
                <a:effectRef idx="0">
                  <a:schemeClr val="accent1"/>
                </a:effectRef>
                <a:fontRef idx="minor">
                  <a:schemeClr val="tx1"/>
                </a:fontRef>
              </xdr:style>
            </xdr:cxnSp>
          </xdr:grpSp>
          <mc:AlternateContent xmlns:mc="http://schemas.openxmlformats.org/markup-compatibility/2006" xmlns:a14="http://schemas.microsoft.com/office/drawing/2010/main">
            <mc:Choice Requires="a14">
              <xdr:sp macro="" textlink="">
                <xdr:nvSpPr>
                  <xdr:cNvPr id="256" name="CuadroTexto 179"/>
                  <xdr:cNvSpPr txBox="1"/>
                </xdr:nvSpPr>
                <xdr:spPr>
                  <a:xfrm>
                    <a:off x="3063753" y="5171205"/>
                    <a:ext cx="134524" cy="184666"/>
                  </a:xfrm>
                  <a:prstGeom prst="rect">
                    <a:avLst/>
                  </a:prstGeom>
                  <a:noFill/>
                </xdr:spPr>
                <xdr:txBody>
                  <a:bodyPr wrap="square" lIns="0" tIns="0" rIns="0" bIns="0" rtlCol="0">
                    <a:spAutoFit/>
                  </a:bodyPr>
                  <a:lstStyle>
                    <a:defPPr>
                      <a:defRPr lang="es-PE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/>
                    <a14:m>
                      <m:oMathPara xmlns:m="http://schemas.openxmlformats.org/officeDocument/2006/math">
                        <m:oMathParaPr>
                          <m:jc m:val="centerGroup"/>
                        </m:oMathParaPr>
                        <m:oMath xmlns:m="http://schemas.openxmlformats.org/officeDocument/2006/math">
                          <m:r>
                            <a:rPr lang="es-PE" sz="1200" b="0" i="1">
                              <a:latin typeface="Cambria Math" panose="02040503050406030204" pitchFamily="18" charset="0"/>
                            </a:rPr>
                            <m:t>𝐴</m:t>
                          </m:r>
                        </m:oMath>
                      </m:oMathPara>
                    </a14:m>
                    <a:endParaRPr lang="es-PE" sz="1200"/>
                  </a:p>
                </xdr:txBody>
              </xdr:sp>
            </mc:Choice>
            <mc:Fallback xmlns="">
              <xdr:sp macro="" textlink="">
                <xdr:nvSpPr>
                  <xdr:cNvPr id="256" name="CuadroTexto 179"/>
                  <xdr:cNvSpPr txBox="1"/>
                </xdr:nvSpPr>
                <xdr:spPr>
                  <a:xfrm>
                    <a:off x="3063753" y="5171205"/>
                    <a:ext cx="134524" cy="184666"/>
                  </a:xfrm>
                  <a:prstGeom prst="rect">
                    <a:avLst/>
                  </a:prstGeom>
                  <a:noFill/>
                </xdr:spPr>
                <xdr:txBody>
                  <a:bodyPr wrap="square" lIns="0" tIns="0" rIns="0" bIns="0" rtlCol="0">
                    <a:spAutoFit/>
                  </a:bodyPr>
                  <a:lstStyle>
                    <a:defPPr>
                      <a:defRPr lang="es-PE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pPr/>
                    <a:r>
                      <a:rPr lang="es-PE" sz="1200" b="0" i="0">
                        <a:latin typeface="Cambria Math" panose="02040503050406030204" pitchFamily="18" charset="0"/>
                      </a:rPr>
                      <a:t>𝐴</a:t>
                    </a:r>
                    <a:endParaRPr lang="es-PE" sz="1200"/>
                  </a:p>
                </xdr:txBody>
              </xdr:sp>
            </mc:Fallback>
          </mc:AlternateContent>
        </xdr:grpSp>
        <xdr:cxnSp macro="">
          <xdr:nvCxnSpPr>
            <xdr:cNvPr id="254" name="Conector recto 253"/>
            <xdr:cNvCxnSpPr/>
          </xdr:nvCxnSpPr>
          <xdr:spPr>
            <a:xfrm flipV="1">
              <a:off x="2589729" y="5133647"/>
              <a:ext cx="0" cy="215361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245" name="Grupo 244"/>
          <xdr:cNvGrpSpPr/>
        </xdr:nvGrpSpPr>
        <xdr:grpSpPr>
          <a:xfrm>
            <a:off x="7944824" y="4053159"/>
            <a:ext cx="726030" cy="1493810"/>
            <a:chOff x="8764706" y="2979991"/>
            <a:chExt cx="726030" cy="1493810"/>
          </a:xfrm>
        </xdr:grpSpPr>
        <xdr:sp macro="" textlink="">
          <xdr:nvSpPr>
            <xdr:cNvPr id="246" name="Forma libre 245"/>
            <xdr:cNvSpPr/>
          </xdr:nvSpPr>
          <xdr:spPr>
            <a:xfrm>
              <a:off x="8764706" y="2979991"/>
              <a:ext cx="79000" cy="1493810"/>
            </a:xfrm>
            <a:custGeom>
              <a:avLst/>
              <a:gdLst>
                <a:gd name="connsiteX0" fmla="*/ 44068 w 66718"/>
                <a:gd name="connsiteY0" fmla="*/ 0 h 760164"/>
                <a:gd name="connsiteX1" fmla="*/ 0 w 66718"/>
                <a:gd name="connsiteY1" fmla="*/ 264405 h 760164"/>
                <a:gd name="connsiteX2" fmla="*/ 0 w 66718"/>
                <a:gd name="connsiteY2" fmla="*/ 264405 h 760164"/>
                <a:gd name="connsiteX3" fmla="*/ 66102 w 66718"/>
                <a:gd name="connsiteY3" fmla="*/ 517793 h 760164"/>
                <a:gd name="connsiteX4" fmla="*/ 33051 w 66718"/>
                <a:gd name="connsiteY4" fmla="*/ 760164 h 760164"/>
                <a:gd name="connsiteX0" fmla="*/ 44068 w 66718"/>
                <a:gd name="connsiteY0" fmla="*/ 0 h 994080"/>
                <a:gd name="connsiteX1" fmla="*/ 0 w 66718"/>
                <a:gd name="connsiteY1" fmla="*/ 264405 h 994080"/>
                <a:gd name="connsiteX2" fmla="*/ 0 w 66718"/>
                <a:gd name="connsiteY2" fmla="*/ 264405 h 994080"/>
                <a:gd name="connsiteX3" fmla="*/ 66102 w 66718"/>
                <a:gd name="connsiteY3" fmla="*/ 517793 h 994080"/>
                <a:gd name="connsiteX4" fmla="*/ 33051 w 66718"/>
                <a:gd name="connsiteY4" fmla="*/ 994080 h 994080"/>
                <a:gd name="connsiteX0" fmla="*/ 44068 w 66493"/>
                <a:gd name="connsiteY0" fmla="*/ 0 h 1504443"/>
                <a:gd name="connsiteX1" fmla="*/ 0 w 66493"/>
                <a:gd name="connsiteY1" fmla="*/ 264405 h 1504443"/>
                <a:gd name="connsiteX2" fmla="*/ 0 w 66493"/>
                <a:gd name="connsiteY2" fmla="*/ 264405 h 1504443"/>
                <a:gd name="connsiteX3" fmla="*/ 66102 w 66493"/>
                <a:gd name="connsiteY3" fmla="*/ 517793 h 1504443"/>
                <a:gd name="connsiteX4" fmla="*/ 11786 w 66493"/>
                <a:gd name="connsiteY4" fmla="*/ 1504443 h 1504443"/>
                <a:gd name="connsiteX0" fmla="*/ 44068 w 77065"/>
                <a:gd name="connsiteY0" fmla="*/ 0 h 1504443"/>
                <a:gd name="connsiteX1" fmla="*/ 0 w 77065"/>
                <a:gd name="connsiteY1" fmla="*/ 264405 h 1504443"/>
                <a:gd name="connsiteX2" fmla="*/ 0 w 77065"/>
                <a:gd name="connsiteY2" fmla="*/ 264405 h 1504443"/>
                <a:gd name="connsiteX3" fmla="*/ 76734 w 77065"/>
                <a:gd name="connsiteY3" fmla="*/ 911197 h 1504443"/>
                <a:gd name="connsiteX4" fmla="*/ 11786 w 77065"/>
                <a:gd name="connsiteY4" fmla="*/ 1504443 h 1504443"/>
                <a:gd name="connsiteX0" fmla="*/ 44068 w 77065"/>
                <a:gd name="connsiteY0" fmla="*/ 0 h 1504443"/>
                <a:gd name="connsiteX1" fmla="*/ 0 w 77065"/>
                <a:gd name="connsiteY1" fmla="*/ 264405 h 1504443"/>
                <a:gd name="connsiteX2" fmla="*/ 31898 w 77065"/>
                <a:gd name="connsiteY2" fmla="*/ 764135 h 1504443"/>
                <a:gd name="connsiteX3" fmla="*/ 76734 w 77065"/>
                <a:gd name="connsiteY3" fmla="*/ 911197 h 1504443"/>
                <a:gd name="connsiteX4" fmla="*/ 11786 w 77065"/>
                <a:gd name="connsiteY4" fmla="*/ 1504443 h 1504443"/>
                <a:gd name="connsiteX0" fmla="*/ 44068 w 77065"/>
                <a:gd name="connsiteY0" fmla="*/ 0 h 1504443"/>
                <a:gd name="connsiteX1" fmla="*/ 0 w 77065"/>
                <a:gd name="connsiteY1" fmla="*/ 264405 h 1504443"/>
                <a:gd name="connsiteX2" fmla="*/ 31898 w 77065"/>
                <a:gd name="connsiteY2" fmla="*/ 764135 h 1504443"/>
                <a:gd name="connsiteX3" fmla="*/ 76734 w 77065"/>
                <a:gd name="connsiteY3" fmla="*/ 911197 h 1504443"/>
                <a:gd name="connsiteX4" fmla="*/ 11786 w 77065"/>
                <a:gd name="connsiteY4" fmla="*/ 1504443 h 1504443"/>
                <a:gd name="connsiteX0" fmla="*/ 44068 w 77065"/>
                <a:gd name="connsiteY0" fmla="*/ 0 h 1504443"/>
                <a:gd name="connsiteX1" fmla="*/ 0 w 77065"/>
                <a:gd name="connsiteY1" fmla="*/ 264405 h 1504443"/>
                <a:gd name="connsiteX2" fmla="*/ 31898 w 77065"/>
                <a:gd name="connsiteY2" fmla="*/ 764135 h 1504443"/>
                <a:gd name="connsiteX3" fmla="*/ 76734 w 77065"/>
                <a:gd name="connsiteY3" fmla="*/ 911197 h 1504443"/>
                <a:gd name="connsiteX4" fmla="*/ 11786 w 77065"/>
                <a:gd name="connsiteY4" fmla="*/ 1504443 h 1504443"/>
                <a:gd name="connsiteX0" fmla="*/ 44068 w 77065"/>
                <a:gd name="connsiteY0" fmla="*/ 0 h 1504443"/>
                <a:gd name="connsiteX1" fmla="*/ 0 w 77065"/>
                <a:gd name="connsiteY1" fmla="*/ 264405 h 1504443"/>
                <a:gd name="connsiteX2" fmla="*/ 31898 w 77065"/>
                <a:gd name="connsiteY2" fmla="*/ 764135 h 1504443"/>
                <a:gd name="connsiteX3" fmla="*/ 76734 w 77065"/>
                <a:gd name="connsiteY3" fmla="*/ 1134481 h 1504443"/>
                <a:gd name="connsiteX4" fmla="*/ 11786 w 77065"/>
                <a:gd name="connsiteY4" fmla="*/ 1504443 h 1504443"/>
                <a:gd name="connsiteX0" fmla="*/ 44068 w 77065"/>
                <a:gd name="connsiteY0" fmla="*/ 0 h 1504443"/>
                <a:gd name="connsiteX1" fmla="*/ 0 w 77065"/>
                <a:gd name="connsiteY1" fmla="*/ 264405 h 1504443"/>
                <a:gd name="connsiteX2" fmla="*/ 31898 w 77065"/>
                <a:gd name="connsiteY2" fmla="*/ 764135 h 1504443"/>
                <a:gd name="connsiteX3" fmla="*/ 76734 w 77065"/>
                <a:gd name="connsiteY3" fmla="*/ 1134481 h 1504443"/>
                <a:gd name="connsiteX4" fmla="*/ 11786 w 77065"/>
                <a:gd name="connsiteY4" fmla="*/ 1504443 h 1504443"/>
                <a:gd name="connsiteX0" fmla="*/ 44068 w 77065"/>
                <a:gd name="connsiteY0" fmla="*/ 0 h 1504443"/>
                <a:gd name="connsiteX1" fmla="*/ 0 w 77065"/>
                <a:gd name="connsiteY1" fmla="*/ 264405 h 1504443"/>
                <a:gd name="connsiteX2" fmla="*/ 31898 w 77065"/>
                <a:gd name="connsiteY2" fmla="*/ 764135 h 1504443"/>
                <a:gd name="connsiteX3" fmla="*/ 76734 w 77065"/>
                <a:gd name="connsiteY3" fmla="*/ 1134481 h 1504443"/>
                <a:gd name="connsiteX4" fmla="*/ 11786 w 77065"/>
                <a:gd name="connsiteY4" fmla="*/ 1504443 h 1504443"/>
                <a:gd name="connsiteX0" fmla="*/ 44068 w 77065"/>
                <a:gd name="connsiteY0" fmla="*/ 0 h 1504443"/>
                <a:gd name="connsiteX1" fmla="*/ 0 w 77065"/>
                <a:gd name="connsiteY1" fmla="*/ 264405 h 1504443"/>
                <a:gd name="connsiteX2" fmla="*/ 31898 w 77065"/>
                <a:gd name="connsiteY2" fmla="*/ 764135 h 1504443"/>
                <a:gd name="connsiteX3" fmla="*/ 76734 w 77065"/>
                <a:gd name="connsiteY3" fmla="*/ 1134481 h 1504443"/>
                <a:gd name="connsiteX4" fmla="*/ 11786 w 77065"/>
                <a:gd name="connsiteY4" fmla="*/ 1504443 h 1504443"/>
                <a:gd name="connsiteX0" fmla="*/ 44068 w 77350"/>
                <a:gd name="connsiteY0" fmla="*/ 0 h 1493810"/>
                <a:gd name="connsiteX1" fmla="*/ 0 w 77350"/>
                <a:gd name="connsiteY1" fmla="*/ 264405 h 1493810"/>
                <a:gd name="connsiteX2" fmla="*/ 31898 w 77350"/>
                <a:gd name="connsiteY2" fmla="*/ 764135 h 1493810"/>
                <a:gd name="connsiteX3" fmla="*/ 76734 w 77350"/>
                <a:gd name="connsiteY3" fmla="*/ 1134481 h 1493810"/>
                <a:gd name="connsiteX4" fmla="*/ 43684 w 77350"/>
                <a:gd name="connsiteY4" fmla="*/ 1493810 h 149381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77350" h="1493810">
                  <a:moveTo>
                    <a:pt x="44068" y="0"/>
                  </a:moveTo>
                  <a:lnTo>
                    <a:pt x="0" y="264405"/>
                  </a:lnTo>
                  <a:cubicBezTo>
                    <a:pt x="10633" y="430982"/>
                    <a:pt x="31898" y="448702"/>
                    <a:pt x="31898" y="764135"/>
                  </a:cubicBezTo>
                  <a:cubicBezTo>
                    <a:pt x="85446" y="1210403"/>
                    <a:pt x="71226" y="1051855"/>
                    <a:pt x="76734" y="1134481"/>
                  </a:cubicBezTo>
                  <a:cubicBezTo>
                    <a:pt x="82242" y="1217107"/>
                    <a:pt x="49192" y="1416692"/>
                    <a:pt x="43684" y="1493810"/>
                  </a:cubicBezTo>
                </a:path>
              </a:pathLst>
            </a:custGeom>
            <a:noFill/>
            <a:ln>
              <a:solidFill>
                <a:srgbClr val="00206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s-P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PE"/>
            </a:p>
          </xdr:txBody>
        </xdr:sp>
        <xdr:cxnSp macro="">
          <xdr:nvCxnSpPr>
            <xdr:cNvPr id="247" name="Conector recto de flecha 246"/>
            <xdr:cNvCxnSpPr/>
          </xdr:nvCxnSpPr>
          <xdr:spPr>
            <a:xfrm>
              <a:off x="8917702" y="3413443"/>
              <a:ext cx="0" cy="420118"/>
            </a:xfrm>
            <a:prstGeom prst="straightConnector1">
              <a:avLst/>
            </a:prstGeom>
            <a:ln w="38100">
              <a:solidFill>
                <a:srgbClr val="00B05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248" name="CuadroTexto 222"/>
                <xdr:cNvSpPr txBox="1"/>
              </xdr:nvSpPr>
              <xdr:spPr>
                <a:xfrm>
                  <a:off x="8855441" y="3192904"/>
                  <a:ext cx="170560" cy="184666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es-PE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sSub>
                          <m:sSubPr>
                            <m:ctrlPr>
                              <a:rPr lang="es-PE" sz="1200" i="1">
                                <a:solidFill>
                                  <a:schemeClr val="accent6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PE" sz="1200" b="0" i="1">
                                <a:solidFill>
                                  <a:schemeClr val="accent6"/>
                                </a:solidFill>
                                <a:latin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lang="es-PE" sz="1200" b="0" i="1">
                                <a:solidFill>
                                  <a:schemeClr val="accent6"/>
                                </a:solidFill>
                                <a:latin typeface="Cambria Math" panose="02040503050406030204" pitchFamily="18" charset="0"/>
                              </a:rPr>
                              <m:t>𝑥</m:t>
                            </m:r>
                          </m:sub>
                        </m:sSub>
                      </m:oMath>
                    </m:oMathPara>
                  </a14:m>
                  <a:endParaRPr lang="es-PE" sz="1200">
                    <a:solidFill>
                      <a:schemeClr val="accent6"/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248" name="CuadroTexto 222"/>
                <xdr:cNvSpPr txBox="1"/>
              </xdr:nvSpPr>
              <xdr:spPr>
                <a:xfrm>
                  <a:off x="8855441" y="3192904"/>
                  <a:ext cx="170560" cy="184666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es-PE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:r>
                    <a:rPr lang="es-PE" sz="1200" b="0" i="0">
                      <a:solidFill>
                        <a:schemeClr val="accent6"/>
                      </a:solidFill>
                      <a:latin typeface="Cambria Math" panose="02040503050406030204" pitchFamily="18" charset="0"/>
                    </a:rPr>
                    <a:t>𝑉_𝑥</a:t>
                  </a:r>
                  <a:endParaRPr lang="es-PE" sz="1200">
                    <a:solidFill>
                      <a:schemeClr val="accent6"/>
                    </a:solidFill>
                  </a:endParaRPr>
                </a:p>
              </xdr:txBody>
            </xdr:sp>
          </mc:Fallback>
        </mc:AlternateContent>
        <xdr:sp macro="" textlink="">
          <xdr:nvSpPr>
            <xdr:cNvPr id="249" name="Flecha curvada hacia arriba 248"/>
            <xdr:cNvSpPr/>
          </xdr:nvSpPr>
          <xdr:spPr>
            <a:xfrm rot="16200000">
              <a:off x="8973722" y="3533472"/>
              <a:ext cx="315108" cy="176359"/>
            </a:xfrm>
            <a:prstGeom prst="curvedUpArrow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s-P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PE">
                <a:solidFill>
                  <a:schemeClr val="tx1"/>
                </a:solidFill>
              </a:endParaRPr>
            </a:p>
          </xdr:txBody>
        </xdr:sp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250" name="CuadroTexto 224"/>
                <xdr:cNvSpPr txBox="1"/>
              </xdr:nvSpPr>
              <xdr:spPr>
                <a:xfrm>
                  <a:off x="9257915" y="3553645"/>
                  <a:ext cx="232821" cy="184666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es-PE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sSub>
                          <m:sSubPr>
                            <m:ctrlPr>
                              <a:rPr lang="es-PE" sz="1200" i="1">
                                <a:solidFill>
                                  <a:srgbClr val="0070C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PE" sz="1200" b="0" i="1">
                                <a:solidFill>
                                  <a:srgbClr val="0070C0"/>
                                </a:solidFill>
                                <a:latin typeface="Cambria Math" panose="02040503050406030204" pitchFamily="18" charset="0"/>
                              </a:rPr>
                              <m:t>𝑀</m:t>
                            </m:r>
                          </m:e>
                          <m:sub>
                            <m:r>
                              <a:rPr lang="es-PE" sz="1200" b="0" i="1">
                                <a:solidFill>
                                  <a:srgbClr val="0070C0"/>
                                </a:solidFill>
                                <a:latin typeface="Cambria Math" panose="02040503050406030204" pitchFamily="18" charset="0"/>
                              </a:rPr>
                              <m:t>𝑥</m:t>
                            </m:r>
                          </m:sub>
                        </m:sSub>
                      </m:oMath>
                    </m:oMathPara>
                  </a14:m>
                  <a:endParaRPr lang="es-PE" sz="1200">
                    <a:solidFill>
                      <a:srgbClr val="0070C0"/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250" name="CuadroTexto 224"/>
                <xdr:cNvSpPr txBox="1"/>
              </xdr:nvSpPr>
              <xdr:spPr>
                <a:xfrm>
                  <a:off x="9257915" y="3553645"/>
                  <a:ext cx="232821" cy="184666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es-PE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:r>
                    <a:rPr lang="es-PE" sz="1200" b="0" i="0">
                      <a:solidFill>
                        <a:srgbClr val="0070C0"/>
                      </a:solidFill>
                      <a:latin typeface="Cambria Math" panose="02040503050406030204" pitchFamily="18" charset="0"/>
                    </a:rPr>
                    <a:t>𝑀_𝑥</a:t>
                  </a:r>
                  <a:endParaRPr lang="es-PE" sz="1200">
                    <a:solidFill>
                      <a:srgbClr val="0070C0"/>
                    </a:solidFill>
                  </a:endParaRPr>
                </a:p>
              </xdr:txBody>
            </xdr:sp>
          </mc:Fallback>
        </mc:AlternateContent>
      </xdr:grpSp>
    </xdr:grpSp>
    <xdr:clientData/>
  </xdr:twoCellAnchor>
  <xdr:twoCellAnchor>
    <xdr:from>
      <xdr:col>0</xdr:col>
      <xdr:colOff>352425</xdr:colOff>
      <xdr:row>198</xdr:row>
      <xdr:rowOff>70408</xdr:rowOff>
    </xdr:from>
    <xdr:to>
      <xdr:col>7</xdr:col>
      <xdr:colOff>329870</xdr:colOff>
      <xdr:row>206</xdr:row>
      <xdr:rowOff>167665</xdr:rowOff>
    </xdr:to>
    <xdr:grpSp>
      <xdr:nvGrpSpPr>
        <xdr:cNvPr id="241" name="Grupo 240"/>
        <xdr:cNvGrpSpPr/>
      </xdr:nvGrpSpPr>
      <xdr:grpSpPr>
        <a:xfrm>
          <a:off x="352425" y="37856083"/>
          <a:ext cx="5197145" cy="1621257"/>
          <a:chOff x="3063753" y="4759214"/>
          <a:chExt cx="5197145" cy="1621257"/>
        </a:xfrm>
      </xdr:grpSpPr>
      <xdr:grpSp>
        <xdr:nvGrpSpPr>
          <xdr:cNvPr id="243" name="Grupo 242"/>
          <xdr:cNvGrpSpPr/>
        </xdr:nvGrpSpPr>
        <xdr:grpSpPr>
          <a:xfrm>
            <a:off x="3098579" y="4759214"/>
            <a:ext cx="5137001" cy="1621257"/>
            <a:chOff x="914639" y="4931568"/>
            <a:chExt cx="5137001" cy="1621257"/>
          </a:xfrm>
        </xdr:grpSpPr>
        <xdr:grpSp>
          <xdr:nvGrpSpPr>
            <xdr:cNvPr id="260" name="Grupo 259"/>
            <xdr:cNvGrpSpPr/>
          </xdr:nvGrpSpPr>
          <xdr:grpSpPr>
            <a:xfrm>
              <a:off x="950224" y="4931568"/>
              <a:ext cx="5067334" cy="1334008"/>
              <a:chOff x="950224" y="4931568"/>
              <a:chExt cx="5067334" cy="1334008"/>
            </a:xfrm>
          </xdr:grpSpPr>
          <xdr:grpSp>
            <xdr:nvGrpSpPr>
              <xdr:cNvPr id="287" name="Grupo 286"/>
              <xdr:cNvGrpSpPr/>
            </xdr:nvGrpSpPr>
            <xdr:grpSpPr>
              <a:xfrm>
                <a:off x="950224" y="4931568"/>
                <a:ext cx="5067334" cy="1281945"/>
                <a:chOff x="950224" y="4931568"/>
                <a:chExt cx="5067334" cy="1281945"/>
              </a:xfrm>
            </xdr:grpSpPr>
            <xdr:grpSp>
              <xdr:nvGrpSpPr>
                <xdr:cNvPr id="300" name="Grupo 299"/>
                <xdr:cNvGrpSpPr/>
              </xdr:nvGrpSpPr>
              <xdr:grpSpPr>
                <a:xfrm>
                  <a:off x="950224" y="4931568"/>
                  <a:ext cx="5067334" cy="769129"/>
                  <a:chOff x="1000192" y="5138266"/>
                  <a:chExt cx="5067334" cy="769129"/>
                </a:xfrm>
              </xdr:grpSpPr>
              <xdr:grpSp>
                <xdr:nvGrpSpPr>
                  <xdr:cNvPr id="303" name="Grupo 302"/>
                  <xdr:cNvGrpSpPr/>
                </xdr:nvGrpSpPr>
                <xdr:grpSpPr>
                  <a:xfrm>
                    <a:off x="1120615" y="5138266"/>
                    <a:ext cx="4814394" cy="505156"/>
                    <a:chOff x="1120615" y="5138266"/>
                    <a:chExt cx="4814394" cy="505156"/>
                  </a:xfrm>
                </xdr:grpSpPr>
                <xdr:grpSp>
                  <xdr:nvGrpSpPr>
                    <xdr:cNvPr id="306" name="Grupo 305"/>
                    <xdr:cNvGrpSpPr/>
                  </xdr:nvGrpSpPr>
                  <xdr:grpSpPr>
                    <a:xfrm>
                      <a:off x="1120615" y="5138266"/>
                      <a:ext cx="4814394" cy="439696"/>
                      <a:chOff x="1519676" y="4954188"/>
                      <a:chExt cx="4814394" cy="439696"/>
                    </a:xfrm>
                  </xdr:grpSpPr>
                  <xdr:grpSp>
                    <xdr:nvGrpSpPr>
                      <xdr:cNvPr id="308" name="Grupo 307"/>
                      <xdr:cNvGrpSpPr/>
                    </xdr:nvGrpSpPr>
                    <xdr:grpSpPr>
                      <a:xfrm>
                        <a:off x="1519676" y="5061567"/>
                        <a:ext cx="2887071" cy="332317"/>
                        <a:chOff x="1519676" y="5061567"/>
                        <a:chExt cx="2887071" cy="332317"/>
                      </a:xfrm>
                    </xdr:grpSpPr>
                    <xdr:sp macro="" textlink="">
                      <xdr:nvSpPr>
                        <xdr:cNvPr id="318" name="Rectángulo 317"/>
                        <xdr:cNvSpPr/>
                      </xdr:nvSpPr>
                      <xdr:spPr>
                        <a:xfrm>
                          <a:off x="1519676" y="5061567"/>
                          <a:ext cx="2887071" cy="332317"/>
                        </a:xfrm>
                        <a:prstGeom prst="rect">
                          <a:avLst/>
                        </a:prstGeom>
                        <a:noFill/>
                        <a:ln>
                          <a:solidFill>
                            <a:srgbClr val="FF0000"/>
                          </a:solidFill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wrap="square" rtlCol="0" anchor="ctr"/>
                        <a:lstStyle>
                          <a:defPPr>
                            <a:defRPr lang="es-PE"/>
                          </a:defPPr>
                          <a:lvl1pPr marL="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algn="ctr"/>
                          <a:endParaRPr lang="es-PE"/>
                        </a:p>
                      </xdr:txBody>
                    </xdr:sp>
                    <xdr:cxnSp macro="">
                      <xdr:nvCxnSpPr>
                        <xdr:cNvPr id="319" name="Conector recto de flecha 318"/>
                        <xdr:cNvCxnSpPr>
                          <a:stCxn id="318" idx="0"/>
                          <a:endCxn id="318" idx="2"/>
                        </xdr:cNvCxnSpPr>
                      </xdr:nvCxnSpPr>
                      <xdr:spPr>
                        <a:xfrm>
                          <a:off x="2963212" y="5061567"/>
                          <a:ext cx="0" cy="332317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tailEnd type="triangl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20" name="Conector recto de flecha 319"/>
                        <xdr:cNvCxnSpPr/>
                      </xdr:nvCxnSpPr>
                      <xdr:spPr>
                        <a:xfrm>
                          <a:off x="3393494" y="5061567"/>
                          <a:ext cx="0" cy="332317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tailEnd type="triangl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21" name="Conector recto de flecha 320"/>
                        <xdr:cNvCxnSpPr/>
                      </xdr:nvCxnSpPr>
                      <xdr:spPr>
                        <a:xfrm>
                          <a:off x="3909450" y="5061567"/>
                          <a:ext cx="0" cy="332317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tailEnd type="triangl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22" name="Conector recto de flecha 321"/>
                        <xdr:cNvCxnSpPr/>
                      </xdr:nvCxnSpPr>
                      <xdr:spPr>
                        <a:xfrm>
                          <a:off x="4406747" y="5061567"/>
                          <a:ext cx="0" cy="332317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tailEnd type="triangl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23" name="Conector recto de flecha 322"/>
                        <xdr:cNvCxnSpPr/>
                      </xdr:nvCxnSpPr>
                      <xdr:spPr>
                        <a:xfrm>
                          <a:off x="2479425" y="5061567"/>
                          <a:ext cx="0" cy="332317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tailEnd type="triangl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24" name="Conector recto de flecha 323"/>
                        <xdr:cNvCxnSpPr/>
                      </xdr:nvCxnSpPr>
                      <xdr:spPr>
                        <a:xfrm>
                          <a:off x="2007171" y="5061567"/>
                          <a:ext cx="0" cy="332317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tailEnd type="triangl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25" name="Conector recto de flecha 324"/>
                        <xdr:cNvCxnSpPr/>
                      </xdr:nvCxnSpPr>
                      <xdr:spPr>
                        <a:xfrm>
                          <a:off x="1519676" y="5061567"/>
                          <a:ext cx="0" cy="332317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tailEnd type="triangl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  <xdr:grpSp>
                    <xdr:nvGrpSpPr>
                      <xdr:cNvPr id="309" name="Grupo 308"/>
                      <xdr:cNvGrpSpPr/>
                    </xdr:nvGrpSpPr>
                    <xdr:grpSpPr>
                      <a:xfrm>
                        <a:off x="4406747" y="4954188"/>
                        <a:ext cx="1927323" cy="439696"/>
                        <a:chOff x="1519676" y="5061567"/>
                        <a:chExt cx="2887071" cy="332317"/>
                      </a:xfrm>
                    </xdr:grpSpPr>
                    <xdr:sp macro="" textlink="">
                      <xdr:nvSpPr>
                        <xdr:cNvPr id="310" name="Rectángulo 309"/>
                        <xdr:cNvSpPr/>
                      </xdr:nvSpPr>
                      <xdr:spPr>
                        <a:xfrm>
                          <a:off x="1519676" y="5061567"/>
                          <a:ext cx="2887071" cy="332317"/>
                        </a:xfrm>
                        <a:prstGeom prst="rect">
                          <a:avLst/>
                        </a:prstGeom>
                        <a:noFill/>
                        <a:ln>
                          <a:solidFill>
                            <a:srgbClr val="FF0000"/>
                          </a:solidFill>
                        </a:ln>
                      </xdr:spPr>
                      <xdr:style>
                        <a:lnRef idx="2">
                          <a:schemeClr val="accent1">
                            <a:shade val="50000"/>
                          </a:schemeClr>
                        </a:lnRef>
                        <a:fillRef idx="1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lt1"/>
                        </a:fontRef>
                      </xdr:style>
                      <xdr:txBody>
                        <a:bodyPr wrap="square" rtlCol="0" anchor="ctr"/>
                        <a:lstStyle>
                          <a:defPPr>
                            <a:defRPr lang="es-PE"/>
                          </a:defPPr>
                          <a:lvl1pPr marL="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1pPr>
                          <a:lvl2pPr marL="4572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2pPr>
                          <a:lvl3pPr marL="9144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3pPr>
                          <a:lvl4pPr marL="13716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4pPr>
                          <a:lvl5pPr marL="18288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5pPr>
                          <a:lvl6pPr marL="22860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6pPr>
                          <a:lvl7pPr marL="27432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7pPr>
                          <a:lvl8pPr marL="32004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8pPr>
                          <a:lvl9pPr marL="3657600" algn="l" defTabSz="914400" rtl="0" eaLnBrk="1" latinLnBrk="0" hangingPunct="1">
                            <a:defRPr sz="1800" kern="1200">
                              <a:solidFill>
                                <a:schemeClr val="lt1"/>
                              </a:solidFill>
                              <a:latin typeface="+mn-lt"/>
                              <a:ea typeface="+mn-ea"/>
                              <a:cs typeface="+mn-cs"/>
                            </a:defRPr>
                          </a:lvl9pPr>
                        </a:lstStyle>
                        <a:p>
                          <a:pPr algn="ctr"/>
                          <a:endParaRPr lang="es-PE"/>
                        </a:p>
                      </xdr:txBody>
                    </xdr:sp>
                    <xdr:cxnSp macro="">
                      <xdr:nvCxnSpPr>
                        <xdr:cNvPr id="311" name="Conector recto de flecha 310"/>
                        <xdr:cNvCxnSpPr>
                          <a:stCxn id="310" idx="0"/>
                          <a:endCxn id="310" idx="2"/>
                        </xdr:cNvCxnSpPr>
                      </xdr:nvCxnSpPr>
                      <xdr:spPr>
                        <a:xfrm>
                          <a:off x="2963212" y="5061567"/>
                          <a:ext cx="0" cy="332317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tailEnd type="triangl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12" name="Conector recto de flecha 311"/>
                        <xdr:cNvCxnSpPr/>
                      </xdr:nvCxnSpPr>
                      <xdr:spPr>
                        <a:xfrm>
                          <a:off x="3393493" y="5061567"/>
                          <a:ext cx="0" cy="332317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tailEnd type="triangl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13" name="Conector recto de flecha 312"/>
                        <xdr:cNvCxnSpPr/>
                      </xdr:nvCxnSpPr>
                      <xdr:spPr>
                        <a:xfrm>
                          <a:off x="3909450" y="5061567"/>
                          <a:ext cx="0" cy="332317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tailEnd type="triangl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14" name="Conector recto de flecha 313"/>
                        <xdr:cNvCxnSpPr/>
                      </xdr:nvCxnSpPr>
                      <xdr:spPr>
                        <a:xfrm>
                          <a:off x="4406747" y="5061567"/>
                          <a:ext cx="0" cy="332317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tailEnd type="triangl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15" name="Conector recto de flecha 314"/>
                        <xdr:cNvCxnSpPr/>
                      </xdr:nvCxnSpPr>
                      <xdr:spPr>
                        <a:xfrm>
                          <a:off x="2479425" y="5061567"/>
                          <a:ext cx="0" cy="332317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tailEnd type="triangl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16" name="Conector recto de flecha 315"/>
                        <xdr:cNvCxnSpPr/>
                      </xdr:nvCxnSpPr>
                      <xdr:spPr>
                        <a:xfrm>
                          <a:off x="2007171" y="5061567"/>
                          <a:ext cx="0" cy="332317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tailEnd type="triangl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  <xdr:cxnSp macro="">
                      <xdr:nvCxnSpPr>
                        <xdr:cNvPr id="317" name="Conector recto de flecha 316"/>
                        <xdr:cNvCxnSpPr/>
                      </xdr:nvCxnSpPr>
                      <xdr:spPr>
                        <a:xfrm>
                          <a:off x="1519676" y="5061567"/>
                          <a:ext cx="0" cy="332317"/>
                        </a:xfrm>
                        <a:prstGeom prst="straightConnector1">
                          <a:avLst/>
                        </a:prstGeom>
                        <a:ln>
                          <a:solidFill>
                            <a:srgbClr val="FF0000"/>
                          </a:solidFill>
                          <a:tailEnd type="triangle"/>
                        </a:ln>
                      </xdr:spPr>
                      <xdr:style>
                        <a:lnRef idx="1">
                          <a:schemeClr val="accent1"/>
                        </a:lnRef>
                        <a:fillRef idx="0">
                          <a:schemeClr val="accent1"/>
                        </a:fillRef>
                        <a:effectRef idx="0">
                          <a:schemeClr val="accent1"/>
                        </a:effectRef>
                        <a:fontRef idx="minor">
                          <a:schemeClr val="tx1"/>
                        </a:fontRef>
                      </xdr:style>
                    </xdr:cxnSp>
                  </xdr:grpSp>
                </xdr:grpSp>
                <xdr:sp macro="" textlink="">
                  <xdr:nvSpPr>
                    <xdr:cNvPr id="307" name="Rectángulo 306"/>
                    <xdr:cNvSpPr/>
                  </xdr:nvSpPr>
                  <xdr:spPr>
                    <a:xfrm>
                      <a:off x="1120616" y="5575078"/>
                      <a:ext cx="4814393" cy="68344"/>
                    </a:xfrm>
                    <a:prstGeom prst="rect">
                      <a:avLst/>
                    </a:prstGeom>
                    <a:gradFill flip="none" rotWithShape="1">
                      <a:gsLst>
                        <a:gs pos="0">
                          <a:schemeClr val="bg2">
                            <a:lumMod val="75000"/>
                            <a:shade val="30000"/>
                            <a:satMod val="115000"/>
                          </a:schemeClr>
                        </a:gs>
                        <a:gs pos="50000">
                          <a:schemeClr val="bg2">
                            <a:lumMod val="75000"/>
                            <a:shade val="67500"/>
                            <a:satMod val="115000"/>
                          </a:schemeClr>
                        </a:gs>
                        <a:gs pos="100000">
                          <a:schemeClr val="bg2">
                            <a:lumMod val="75000"/>
                            <a:shade val="100000"/>
                            <a:satMod val="115000"/>
                          </a:schemeClr>
                        </a:gs>
                      </a:gsLst>
                      <a:lin ang="5400000" scaled="1"/>
                      <a:tileRect/>
                    </a:gradFill>
                    <a:ln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ln>
                  </xdr:spPr>
                  <xdr:style>
                    <a:lnRef idx="2">
                      <a:schemeClr val="accent1">
                        <a:shade val="50000"/>
                      </a:schemeClr>
                    </a:lnRef>
                    <a:fillRef idx="1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lt1"/>
                    </a:fontRef>
                  </xdr:style>
                  <xdr:txBody>
                    <a:bodyPr wrap="square" rtlCol="0" anchor="ctr"/>
                    <a:lstStyle>
                      <a:defPPr>
                        <a:defRPr lang="es-PE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pPr algn="ctr"/>
                      <a:endParaRPr lang="es-PE"/>
                    </a:p>
                  </xdr:txBody>
                </xdr:sp>
              </xdr:grpSp>
              <xdr:pic>
                <xdr:nvPicPr>
                  <xdr:cNvPr id="304" name="Imagen 303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 cstate="print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1000192" y="5631607"/>
                    <a:ext cx="256089" cy="275788"/>
                  </a:xfrm>
                  <a:prstGeom prst="rect">
                    <a:avLst/>
                  </a:prstGeom>
                </xdr:spPr>
              </xdr:pic>
              <xdr:pic>
                <xdr:nvPicPr>
                  <xdr:cNvPr id="305" name="Imagen 304"/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1" cstate="print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5811437" y="5631607"/>
                    <a:ext cx="256089" cy="275788"/>
                  </a:xfrm>
                  <a:prstGeom prst="rect">
                    <a:avLst/>
                  </a:prstGeom>
                </xdr:spPr>
              </xdr:pic>
            </xdr:grpSp>
            <xdr:grpSp>
              <xdr:nvGrpSpPr>
                <xdr:cNvPr id="292" name="Grupo 291"/>
                <xdr:cNvGrpSpPr/>
              </xdr:nvGrpSpPr>
              <xdr:grpSpPr>
                <a:xfrm>
                  <a:off x="1070647" y="5700697"/>
                  <a:ext cx="4818866" cy="512816"/>
                  <a:chOff x="1070647" y="5700697"/>
                  <a:chExt cx="4818866" cy="512816"/>
                </a:xfrm>
              </xdr:grpSpPr>
              <xdr:grpSp>
                <xdr:nvGrpSpPr>
                  <xdr:cNvPr id="293" name="Grupo 292"/>
                  <xdr:cNvGrpSpPr/>
                </xdr:nvGrpSpPr>
                <xdr:grpSpPr>
                  <a:xfrm>
                    <a:off x="1070647" y="5700697"/>
                    <a:ext cx="4818866" cy="512816"/>
                    <a:chOff x="1070647" y="5700697"/>
                    <a:chExt cx="4818866" cy="512816"/>
                  </a:xfrm>
                </xdr:grpSpPr>
                <xdr:grpSp>
                  <xdr:nvGrpSpPr>
                    <xdr:cNvPr id="295" name="Grupo 294"/>
                    <xdr:cNvGrpSpPr/>
                  </xdr:nvGrpSpPr>
                  <xdr:grpSpPr>
                    <a:xfrm>
                      <a:off x="1070647" y="5700697"/>
                      <a:ext cx="4818866" cy="512816"/>
                      <a:chOff x="1070647" y="5700697"/>
                      <a:chExt cx="4818866" cy="512816"/>
                    </a:xfrm>
                  </xdr:grpSpPr>
                  <xdr:cxnSp macro="">
                    <xdr:nvCxnSpPr>
                      <xdr:cNvPr id="297" name="Conector recto 296"/>
                      <xdr:cNvCxnSpPr/>
                    </xdr:nvCxnSpPr>
                    <xdr:spPr>
                      <a:xfrm>
                        <a:off x="1078268" y="5832533"/>
                        <a:ext cx="4811245" cy="0"/>
                      </a:xfrm>
                      <a:prstGeom prst="line">
                        <a:avLst/>
                      </a:prstGeom>
                      <a:ln>
                        <a:solidFill>
                          <a:srgbClr val="FF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98" name="Conector recto 297"/>
                      <xdr:cNvCxnSpPr/>
                    </xdr:nvCxnSpPr>
                    <xdr:spPr>
                      <a:xfrm flipV="1">
                        <a:off x="5885041" y="5700697"/>
                        <a:ext cx="0" cy="512816"/>
                      </a:xfrm>
                      <a:prstGeom prst="line">
                        <a:avLst/>
                      </a:prstGeom>
                      <a:ln>
                        <a:solidFill>
                          <a:srgbClr val="FF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  <xdr:cxnSp macro="">
                    <xdr:nvCxnSpPr>
                      <xdr:cNvPr id="299" name="Conector recto 298"/>
                      <xdr:cNvCxnSpPr/>
                    </xdr:nvCxnSpPr>
                    <xdr:spPr>
                      <a:xfrm flipV="1">
                        <a:off x="1070647" y="5700697"/>
                        <a:ext cx="0" cy="512816"/>
                      </a:xfrm>
                      <a:prstGeom prst="line">
                        <a:avLst/>
                      </a:prstGeom>
                      <a:ln>
                        <a:solidFill>
                          <a:srgbClr val="FF0000"/>
                        </a:solidFill>
                      </a:ln>
                    </xdr:spPr>
                    <xdr:style>
                      <a:lnRef idx="1">
                        <a:schemeClr val="accent1"/>
                      </a:lnRef>
                      <a:fillRef idx="0">
                        <a:schemeClr val="accent1"/>
                      </a:fillRef>
                      <a:effectRef idx="0">
                        <a:schemeClr val="accent1"/>
                      </a:effectRef>
                      <a:fontRef idx="minor">
                        <a:schemeClr val="tx1"/>
                      </a:fontRef>
                    </xdr:style>
                  </xdr:cxnSp>
                </xdr:grpSp>
                <xdr:cxnSp macro="">
                  <xdr:nvCxnSpPr>
                    <xdr:cNvPr id="296" name="Conector recto 295"/>
                    <xdr:cNvCxnSpPr/>
                  </xdr:nvCxnSpPr>
                  <xdr:spPr>
                    <a:xfrm>
                      <a:off x="1070647" y="6171301"/>
                      <a:ext cx="4811245" cy="0"/>
                    </a:xfrm>
                    <a:prstGeom prst="line">
                      <a:avLst/>
                    </a:prstGeom>
                    <a:ln>
                      <a:solidFill>
                        <a:srgbClr val="FF0000"/>
                      </a:solidFill>
                    </a:ln>
                  </xdr:spPr>
                  <xdr:style>
                    <a:lnRef idx="1">
                      <a:schemeClr val="accent1"/>
                    </a:lnRef>
                    <a:fillRef idx="0">
                      <a:schemeClr val="accent1"/>
                    </a:fillRef>
                    <a:effectRef idx="0">
                      <a:schemeClr val="accent1"/>
                    </a:effectRef>
                    <a:fontRef idx="minor">
                      <a:schemeClr val="tx1"/>
                    </a:fontRef>
                  </xdr:style>
                </xdr:cxnSp>
              </xdr:grpSp>
              <xdr:cxnSp macro="">
                <xdr:nvCxnSpPr>
                  <xdr:cNvPr id="294" name="Conector recto 293"/>
                  <xdr:cNvCxnSpPr/>
                </xdr:nvCxnSpPr>
                <xdr:spPr>
                  <a:xfrm flipV="1">
                    <a:off x="3957718" y="5700698"/>
                    <a:ext cx="0" cy="215361"/>
                  </a:xfrm>
                  <a:prstGeom prst="line">
                    <a:avLst/>
                  </a:prstGeom>
                  <a:ln>
                    <a:solidFill>
                      <a:srgbClr val="FF0000"/>
                    </a:solidFill>
                  </a:ln>
                </xdr:spPr>
                <xdr:style>
                  <a:lnRef idx="1">
                    <a:schemeClr val="accent1"/>
                  </a:lnRef>
                  <a:fillRef idx="0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tx1"/>
                  </a:fontRef>
                </xdr:style>
              </xdr:cxnSp>
            </xdr:grpSp>
          </xdr:grpSp>
          <xdr:cxnSp macro="">
            <xdr:nvCxnSpPr>
              <xdr:cNvPr id="285" name="Conector recto de flecha 284"/>
              <xdr:cNvCxnSpPr/>
            </xdr:nvCxnSpPr>
            <xdr:spPr>
              <a:xfrm flipV="1">
                <a:off x="5889513" y="5668090"/>
                <a:ext cx="0" cy="597486"/>
              </a:xfrm>
              <a:prstGeom prst="straightConnector1">
                <a:avLst/>
              </a:prstGeom>
              <a:ln w="38100">
                <a:solidFill>
                  <a:srgbClr val="FF0000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286" name="Conector recto de flecha 285"/>
              <xdr:cNvCxnSpPr/>
            </xdr:nvCxnSpPr>
            <xdr:spPr>
              <a:xfrm flipV="1">
                <a:off x="1068816" y="5668090"/>
                <a:ext cx="0" cy="597486"/>
              </a:xfrm>
              <a:prstGeom prst="straightConnector1">
                <a:avLst/>
              </a:prstGeom>
              <a:ln w="38100">
                <a:solidFill>
                  <a:srgbClr val="FF0000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261" name="CuadroTexto 83"/>
                <xdr:cNvSpPr txBox="1"/>
              </xdr:nvSpPr>
              <xdr:spPr>
                <a:xfrm>
                  <a:off x="5727385" y="6274145"/>
                  <a:ext cx="324255" cy="276999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es-PE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sSub>
                          <m:sSubPr>
                            <m:ctrlPr>
                              <a:rPr lang="es-PE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PE" b="0" i="1">
                                <a:latin typeface="Cambria Math" panose="02040503050406030204" pitchFamily="18" charset="0"/>
                              </a:rPr>
                              <m:t>𝑅</m:t>
                            </m:r>
                          </m:e>
                          <m:sub>
                            <m:r>
                              <a:rPr lang="es-PE" b="0" i="1">
                                <a:latin typeface="Cambria Math" panose="02040503050406030204" pitchFamily="18" charset="0"/>
                              </a:rPr>
                              <m:t>𝐵</m:t>
                            </m:r>
                          </m:sub>
                        </m:sSub>
                      </m:oMath>
                    </m:oMathPara>
                  </a14:m>
                  <a:endParaRPr lang="es-PE"/>
                </a:p>
              </xdr:txBody>
            </xdr:sp>
          </mc:Choice>
          <mc:Fallback xmlns="">
            <xdr:sp macro="" textlink="">
              <xdr:nvSpPr>
                <xdr:cNvPr id="261" name="CuadroTexto 83"/>
                <xdr:cNvSpPr txBox="1"/>
              </xdr:nvSpPr>
              <xdr:spPr>
                <a:xfrm>
                  <a:off x="5727385" y="6274145"/>
                  <a:ext cx="324255" cy="276999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es-PE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:r>
                    <a:rPr lang="es-PE" b="0" i="0">
                      <a:latin typeface="Cambria Math" panose="02040503050406030204" pitchFamily="18" charset="0"/>
                    </a:rPr>
                    <a:t>𝑅_𝐵</a:t>
                  </a:r>
                  <a:endParaRPr lang="es-PE"/>
                </a:p>
              </xdr:txBody>
            </xdr:sp>
          </mc:Fallback>
        </mc:AlternateContent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263" name="CuadroTexto 84"/>
                <xdr:cNvSpPr txBox="1"/>
              </xdr:nvSpPr>
              <xdr:spPr>
                <a:xfrm>
                  <a:off x="914639" y="6275826"/>
                  <a:ext cx="308353" cy="276999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es-PE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sSub>
                          <m:sSubPr>
                            <m:ctrlPr>
                              <a:rPr lang="es-PE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PE" b="0" i="1">
                                <a:latin typeface="Cambria Math" panose="02040503050406030204" pitchFamily="18" charset="0"/>
                              </a:rPr>
                              <m:t>𝑅</m:t>
                            </m:r>
                          </m:e>
                          <m:sub>
                            <m:r>
                              <a:rPr lang="es-PE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sub>
                        </m:sSub>
                      </m:oMath>
                    </m:oMathPara>
                  </a14:m>
                  <a:endParaRPr lang="es-PE"/>
                </a:p>
              </xdr:txBody>
            </xdr:sp>
          </mc:Choice>
          <mc:Fallback xmlns="">
            <xdr:sp macro="" textlink="">
              <xdr:nvSpPr>
                <xdr:cNvPr id="263" name="CuadroTexto 84"/>
                <xdr:cNvSpPr txBox="1"/>
              </xdr:nvSpPr>
              <xdr:spPr>
                <a:xfrm>
                  <a:off x="914639" y="6275826"/>
                  <a:ext cx="308353" cy="276999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es-PE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:r>
                    <a:rPr lang="es-PE" b="0" i="0">
                      <a:latin typeface="Cambria Math" panose="02040503050406030204" pitchFamily="18" charset="0"/>
                    </a:rPr>
                    <a:t>𝑅_𝐴</a:t>
                  </a:r>
                  <a:endParaRPr lang="es-PE"/>
                </a:p>
              </xdr:txBody>
            </xdr:sp>
          </mc:Fallback>
        </mc:AlternateContent>
      </xdr:grpSp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244" name="CuadroTexto 91"/>
              <xdr:cNvSpPr txBox="1"/>
            </xdr:nvSpPr>
            <xdr:spPr>
              <a:xfrm>
                <a:off x="3063753" y="5171205"/>
                <a:ext cx="134524" cy="184666"/>
              </a:xfrm>
              <a:prstGeom prst="rect">
                <a:avLst/>
              </a:prstGeom>
              <a:noFill/>
            </xdr:spPr>
            <xdr:txBody>
              <a:bodyPr wrap="square" lIns="0" tIns="0" rIns="0" bIns="0" rtlCol="0">
                <a:spAutoFit/>
              </a:bodyPr>
              <a:lstStyle>
                <a:defPPr>
                  <a:defRPr lang="es-PE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200" b="0" i="1">
                          <a:latin typeface="Cambria Math" panose="02040503050406030204" pitchFamily="18" charset="0"/>
                        </a:rPr>
                        <m:t>𝐴</m:t>
                      </m:r>
                    </m:oMath>
                  </m:oMathPara>
                </a14:m>
                <a:endParaRPr lang="es-PE" sz="1200"/>
              </a:p>
            </xdr:txBody>
          </xdr:sp>
        </mc:Choice>
        <mc:Fallback xmlns="">
          <xdr:sp macro="" textlink="">
            <xdr:nvSpPr>
              <xdr:cNvPr id="244" name="CuadroTexto 91"/>
              <xdr:cNvSpPr txBox="1"/>
            </xdr:nvSpPr>
            <xdr:spPr>
              <a:xfrm>
                <a:off x="3063753" y="5171205"/>
                <a:ext cx="134524" cy="184666"/>
              </a:xfrm>
              <a:prstGeom prst="rect">
                <a:avLst/>
              </a:prstGeom>
              <a:noFill/>
            </xdr:spPr>
            <xdr:txBody>
              <a:bodyPr wrap="square" lIns="0" tIns="0" rIns="0" bIns="0" rtlCol="0">
                <a:spAutoFit/>
              </a:bodyPr>
              <a:lstStyle>
                <a:defPPr>
                  <a:defRPr lang="es-PE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/>
                <a:r>
                  <a:rPr lang="es-PE" sz="1200" b="0" i="0">
                    <a:latin typeface="Cambria Math" panose="02040503050406030204" pitchFamily="18" charset="0"/>
                  </a:rPr>
                  <a:t>𝐴</a:t>
                </a:r>
                <a:endParaRPr lang="es-PE" sz="1200"/>
              </a:p>
            </xdr:txBody>
          </xdr:sp>
        </mc:Fallback>
      </mc:AlternateContent>
      <mc:AlternateContent xmlns:mc="http://schemas.openxmlformats.org/markup-compatibility/2006" xmlns:a14="http://schemas.microsoft.com/office/drawing/2010/main">
        <mc:Choice Requires="a14">
          <xdr:sp macro="" textlink="">
            <xdr:nvSpPr>
              <xdr:cNvPr id="252" name="CuadroTexto 92"/>
              <xdr:cNvSpPr txBox="1"/>
            </xdr:nvSpPr>
            <xdr:spPr>
              <a:xfrm>
                <a:off x="8120539" y="5171205"/>
                <a:ext cx="140359" cy="184666"/>
              </a:xfrm>
              <a:prstGeom prst="rect">
                <a:avLst/>
              </a:prstGeom>
              <a:noFill/>
            </xdr:spPr>
            <xdr:txBody>
              <a:bodyPr wrap="square" lIns="0" tIns="0" rIns="0" bIns="0" rtlCol="0">
                <a:spAutoFit/>
              </a:bodyPr>
              <a:lstStyle>
                <a:defPPr>
                  <a:defRPr lang="es-PE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/>
                <a14:m>
                  <m:oMathPara xmlns:m="http://schemas.openxmlformats.org/officeDocument/2006/math">
                    <m:oMathParaPr>
                      <m:jc m:val="centerGroup"/>
                    </m:oMathParaPr>
                    <m:oMath xmlns:m="http://schemas.openxmlformats.org/officeDocument/2006/math">
                      <m:r>
                        <a:rPr lang="es-PE" sz="1200" b="0" i="1">
                          <a:latin typeface="Cambria Math" panose="02040503050406030204" pitchFamily="18" charset="0"/>
                        </a:rPr>
                        <m:t>𝐵</m:t>
                      </m:r>
                    </m:oMath>
                  </m:oMathPara>
                </a14:m>
                <a:endParaRPr lang="es-PE" sz="1200"/>
              </a:p>
            </xdr:txBody>
          </xdr:sp>
        </mc:Choice>
        <mc:Fallback xmlns="">
          <xdr:sp macro="" textlink="">
            <xdr:nvSpPr>
              <xdr:cNvPr id="252" name="CuadroTexto 92"/>
              <xdr:cNvSpPr txBox="1"/>
            </xdr:nvSpPr>
            <xdr:spPr>
              <a:xfrm>
                <a:off x="8120539" y="5171205"/>
                <a:ext cx="140359" cy="184666"/>
              </a:xfrm>
              <a:prstGeom prst="rect">
                <a:avLst/>
              </a:prstGeom>
              <a:noFill/>
            </xdr:spPr>
            <xdr:txBody>
              <a:bodyPr wrap="square" lIns="0" tIns="0" rIns="0" bIns="0" rtlCol="0">
                <a:spAutoFit/>
              </a:bodyPr>
              <a:lstStyle>
                <a:defPPr>
                  <a:defRPr lang="es-PE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/>
                <a:r>
                  <a:rPr lang="es-PE" sz="1200" b="0" i="0">
                    <a:latin typeface="Cambria Math" panose="02040503050406030204" pitchFamily="18" charset="0"/>
                  </a:rPr>
                  <a:t>𝐵</a:t>
                </a:r>
                <a:endParaRPr lang="es-PE" sz="1200"/>
              </a:p>
            </xdr:txBody>
          </xdr:sp>
        </mc:Fallback>
      </mc:AlternateContent>
    </xdr:grpSp>
    <xdr:clientData/>
  </xdr:twoCellAnchor>
  <xdr:twoCellAnchor>
    <xdr:from>
      <xdr:col>1</xdr:col>
      <xdr:colOff>752475</xdr:colOff>
      <xdr:row>211</xdr:row>
      <xdr:rowOff>128698</xdr:rowOff>
    </xdr:from>
    <xdr:to>
      <xdr:col>5</xdr:col>
      <xdr:colOff>279377</xdr:colOff>
      <xdr:row>215</xdr:row>
      <xdr:rowOff>179336</xdr:rowOff>
    </xdr:to>
    <xdr:grpSp>
      <xdr:nvGrpSpPr>
        <xdr:cNvPr id="326" name="Grupo 325"/>
        <xdr:cNvGrpSpPr/>
      </xdr:nvGrpSpPr>
      <xdr:grpSpPr>
        <a:xfrm>
          <a:off x="1400175" y="40390873"/>
          <a:ext cx="2574902" cy="812638"/>
          <a:chOff x="5623303" y="1283118"/>
          <a:chExt cx="2574902" cy="812638"/>
        </a:xfrm>
      </xdr:grpSpPr>
      <xdr:cxnSp macro="">
        <xdr:nvCxnSpPr>
          <xdr:cNvPr id="327" name="Conector recto de flecha 326"/>
          <xdr:cNvCxnSpPr/>
        </xdr:nvCxnSpPr>
        <xdr:spPr>
          <a:xfrm>
            <a:off x="7500906" y="1360581"/>
            <a:ext cx="0" cy="332317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pSp>
        <xdr:nvGrpSpPr>
          <xdr:cNvPr id="328" name="Grupo 327"/>
          <xdr:cNvGrpSpPr/>
        </xdr:nvGrpSpPr>
        <xdr:grpSpPr>
          <a:xfrm>
            <a:off x="5623303" y="1283118"/>
            <a:ext cx="2574902" cy="812638"/>
            <a:chOff x="5623303" y="1283118"/>
            <a:chExt cx="2574902" cy="812638"/>
          </a:xfrm>
        </xdr:grpSpPr>
        <xdr:sp macro="" textlink="">
          <xdr:nvSpPr>
            <xdr:cNvPr id="329" name="Rectángulo 328"/>
            <xdr:cNvSpPr/>
          </xdr:nvSpPr>
          <xdr:spPr>
            <a:xfrm>
              <a:off x="5627089" y="1351473"/>
              <a:ext cx="1873818" cy="332317"/>
            </a:xfrm>
            <a:prstGeom prst="rect">
              <a:avLst/>
            </a:prstGeom>
            <a:noFill/>
            <a:ln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s-P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PE"/>
            </a:p>
          </xdr:txBody>
        </xdr:sp>
        <xdr:cxnSp macro="">
          <xdr:nvCxnSpPr>
            <xdr:cNvPr id="330" name="Conector recto de flecha 329"/>
            <xdr:cNvCxnSpPr>
              <a:stCxn id="329" idx="0"/>
              <a:endCxn id="329" idx="2"/>
            </xdr:cNvCxnSpPr>
          </xdr:nvCxnSpPr>
          <xdr:spPr>
            <a:xfrm>
              <a:off x="6563998" y="1351473"/>
              <a:ext cx="0" cy="332317"/>
            </a:xfrm>
            <a:prstGeom prst="straightConnector1">
              <a:avLst/>
            </a:prstGeom>
            <a:ln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1" name="Conector recto de flecha 330"/>
            <xdr:cNvCxnSpPr/>
          </xdr:nvCxnSpPr>
          <xdr:spPr>
            <a:xfrm>
              <a:off x="7005478" y="1348589"/>
              <a:ext cx="0" cy="332317"/>
            </a:xfrm>
            <a:prstGeom prst="straightConnector1">
              <a:avLst/>
            </a:prstGeom>
            <a:ln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2" name="Conector recto de flecha 331"/>
            <xdr:cNvCxnSpPr/>
          </xdr:nvCxnSpPr>
          <xdr:spPr>
            <a:xfrm>
              <a:off x="6114583" y="1351473"/>
              <a:ext cx="0" cy="332317"/>
            </a:xfrm>
            <a:prstGeom prst="straightConnector1">
              <a:avLst/>
            </a:prstGeom>
            <a:ln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3" name="Conector recto de flecha 332"/>
            <xdr:cNvCxnSpPr/>
          </xdr:nvCxnSpPr>
          <xdr:spPr>
            <a:xfrm>
              <a:off x="5627088" y="1351473"/>
              <a:ext cx="0" cy="332317"/>
            </a:xfrm>
            <a:prstGeom prst="straightConnector1">
              <a:avLst/>
            </a:prstGeom>
            <a:ln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34" name="Rectángulo 333"/>
            <xdr:cNvSpPr/>
          </xdr:nvSpPr>
          <xdr:spPr>
            <a:xfrm>
              <a:off x="5627090" y="1680906"/>
              <a:ext cx="1873816" cy="55286"/>
            </a:xfrm>
            <a:prstGeom prst="rect">
              <a:avLst/>
            </a:prstGeom>
            <a:gradFill flip="none" rotWithShape="1">
              <a:gsLst>
                <a:gs pos="0">
                  <a:schemeClr val="bg2">
                    <a:lumMod val="75000"/>
                    <a:shade val="30000"/>
                    <a:satMod val="115000"/>
                  </a:schemeClr>
                </a:gs>
                <a:gs pos="50000">
                  <a:schemeClr val="bg2">
                    <a:lumMod val="75000"/>
                    <a:shade val="67500"/>
                    <a:satMod val="115000"/>
                  </a:schemeClr>
                </a:gs>
                <a:gs pos="100000">
                  <a:schemeClr val="bg2">
                    <a:lumMod val="75000"/>
                    <a:shade val="100000"/>
                    <a:satMod val="115000"/>
                  </a:schemeClr>
                </a:gs>
              </a:gsLst>
              <a:lin ang="5400000" scaled="1"/>
              <a:tileRect/>
            </a:gradFill>
            <a:ln>
              <a:solidFill>
                <a:schemeClr val="tx1">
                  <a:lumMod val="65000"/>
                  <a:lumOff val="35000"/>
                </a:schemeClr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s-P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PE"/>
            </a:p>
          </xdr:txBody>
        </xdr:sp>
        <xdr:cxnSp macro="">
          <xdr:nvCxnSpPr>
            <xdr:cNvPr id="335" name="Conector recto de flecha 334"/>
            <xdr:cNvCxnSpPr/>
          </xdr:nvCxnSpPr>
          <xdr:spPr>
            <a:xfrm flipV="1">
              <a:off x="5623303" y="1759826"/>
              <a:ext cx="0" cy="302553"/>
            </a:xfrm>
            <a:prstGeom prst="straightConnector1">
              <a:avLst/>
            </a:prstGeom>
            <a:ln w="38100">
              <a:solidFill>
                <a:srgbClr val="FF000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36" name="Conector recto 335"/>
            <xdr:cNvCxnSpPr/>
          </xdr:nvCxnSpPr>
          <xdr:spPr>
            <a:xfrm>
              <a:off x="5625196" y="1911101"/>
              <a:ext cx="1877604" cy="0"/>
            </a:xfrm>
            <a:prstGeom prst="line">
              <a:avLst/>
            </a:prstGeom>
            <a:ln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337" name="Forma libre 336"/>
            <xdr:cNvSpPr/>
          </xdr:nvSpPr>
          <xdr:spPr>
            <a:xfrm>
              <a:off x="7461666" y="1283118"/>
              <a:ext cx="66718" cy="760164"/>
            </a:xfrm>
            <a:custGeom>
              <a:avLst/>
              <a:gdLst>
                <a:gd name="connsiteX0" fmla="*/ 44068 w 66718"/>
                <a:gd name="connsiteY0" fmla="*/ 0 h 760164"/>
                <a:gd name="connsiteX1" fmla="*/ 0 w 66718"/>
                <a:gd name="connsiteY1" fmla="*/ 264405 h 760164"/>
                <a:gd name="connsiteX2" fmla="*/ 0 w 66718"/>
                <a:gd name="connsiteY2" fmla="*/ 264405 h 760164"/>
                <a:gd name="connsiteX3" fmla="*/ 66102 w 66718"/>
                <a:gd name="connsiteY3" fmla="*/ 517793 h 760164"/>
                <a:gd name="connsiteX4" fmla="*/ 33051 w 66718"/>
                <a:gd name="connsiteY4" fmla="*/ 760164 h 76016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66718" h="760164">
                  <a:moveTo>
                    <a:pt x="44068" y="0"/>
                  </a:moveTo>
                  <a:lnTo>
                    <a:pt x="0" y="264405"/>
                  </a:lnTo>
                  <a:lnTo>
                    <a:pt x="0" y="264405"/>
                  </a:lnTo>
                  <a:cubicBezTo>
                    <a:pt x="11017" y="306636"/>
                    <a:pt x="60594" y="435167"/>
                    <a:pt x="66102" y="517793"/>
                  </a:cubicBezTo>
                  <a:cubicBezTo>
                    <a:pt x="71610" y="600419"/>
                    <a:pt x="38559" y="683046"/>
                    <a:pt x="33051" y="760164"/>
                  </a:cubicBezTo>
                </a:path>
              </a:pathLst>
            </a:custGeom>
            <a:noFill/>
            <a:ln>
              <a:solidFill>
                <a:srgbClr val="00206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s-P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PE"/>
            </a:p>
          </xdr:txBody>
        </xdr:sp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338" name="Rectángulo 337"/>
                <xdr:cNvSpPr/>
              </xdr:nvSpPr>
              <xdr:spPr>
                <a:xfrm>
                  <a:off x="6379299" y="1670319"/>
                  <a:ext cx="326371" cy="425437"/>
                </a:xfrm>
                <a:prstGeom prst="rect">
                  <a:avLst/>
                </a:prstGeom>
              </xdr:spPr>
              <xdr:txBody>
                <a:bodyPr wrap="square">
                  <a:spAutoFit/>
                </a:bodyPr>
                <a:lstStyle>
                  <a:defPPr>
                    <a:defRPr lang="es-PE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just">
                    <a:lnSpc>
                      <a:spcPct val="107000"/>
                    </a:lnSpc>
                    <a:spcAft>
                      <a:spcPts val="800"/>
                    </a:spcAft>
                  </a:pPr>
                  <a14:m>
                    <m:oMathPara xmlns:m="http://schemas.openxmlformats.org/officeDocument/2006/math">
                      <m:oMathParaPr>
                        <m:jc m:val="left"/>
                      </m:oMathParaPr>
                      <m:oMath xmlns:m="http://schemas.openxmlformats.org/officeDocument/2006/math">
                        <m:r>
                          <a:rPr lang="es-PE" sz="1400" b="0" i="1">
                            <a:solidFill>
                              <a:srgbClr val="FF0000"/>
                            </a:solidFill>
                            <a:latin typeface="Cambria Math" panose="02040503050406030204" pitchFamily="18" charset="0"/>
                          </a:rPr>
                          <m:t>𝑥</m:t>
                        </m:r>
                      </m:oMath>
                    </m:oMathPara>
                  </a14:m>
                  <a:endParaRPr lang="es-PE" sz="1400" i="1">
                    <a:solidFill>
                      <a:srgbClr val="FF0000"/>
                    </a:solidFill>
                    <a:latin typeface="Cambria" panose="02040503050406030204" pitchFamily="18" charset="0"/>
                  </a:endParaRPr>
                </a:p>
              </xdr:txBody>
            </xdr:sp>
          </mc:Choice>
          <mc:Fallback xmlns="">
            <xdr:sp macro="" textlink="">
              <xdr:nvSpPr>
                <xdr:cNvPr id="338" name="Rectángulo 337"/>
                <xdr:cNvSpPr/>
              </xdr:nvSpPr>
              <xdr:spPr>
                <a:xfrm>
                  <a:off x="6379299" y="1670319"/>
                  <a:ext cx="326371" cy="425437"/>
                </a:xfrm>
                <a:prstGeom prst="rect">
                  <a:avLst/>
                </a:prstGeom>
              </xdr:spPr>
              <xdr:txBody>
                <a:bodyPr wrap="square">
                  <a:spAutoFit/>
                </a:bodyPr>
                <a:lstStyle>
                  <a:defPPr>
                    <a:defRPr lang="es-PE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just">
                    <a:lnSpc>
                      <a:spcPct val="107000"/>
                    </a:lnSpc>
                    <a:spcAft>
                      <a:spcPts val="800"/>
                    </a:spcAft>
                  </a:pPr>
                  <a:r>
                    <a:rPr lang="es-PE" sz="1400" b="0" i="0">
                      <a:solidFill>
                        <a:srgbClr val="FF0000"/>
                      </a:solidFill>
                      <a:latin typeface="Cambria Math" panose="02040503050406030204" pitchFamily="18" charset="0"/>
                    </a:rPr>
                    <a:t>𝑥</a:t>
                  </a:r>
                  <a:endParaRPr lang="es-PE" sz="1400" i="1">
                    <a:solidFill>
                      <a:srgbClr val="FF0000"/>
                    </a:solidFill>
                    <a:latin typeface="Cambria" panose="02040503050406030204" pitchFamily="18" charset="0"/>
                  </a:endParaRPr>
                </a:p>
              </xdr:txBody>
            </xdr:sp>
          </mc:Fallback>
        </mc:AlternateContent>
        <xdr:cxnSp macro="">
          <xdr:nvCxnSpPr>
            <xdr:cNvPr id="340" name="Conector recto de flecha 339"/>
            <xdr:cNvCxnSpPr/>
          </xdr:nvCxnSpPr>
          <xdr:spPr>
            <a:xfrm>
              <a:off x="7625171" y="1503657"/>
              <a:ext cx="0" cy="420118"/>
            </a:xfrm>
            <a:prstGeom prst="straightConnector1">
              <a:avLst/>
            </a:prstGeom>
            <a:ln w="38100">
              <a:solidFill>
                <a:srgbClr val="00B050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341" name="CuadroTexto 91"/>
                <xdr:cNvSpPr txBox="1"/>
              </xdr:nvSpPr>
              <xdr:spPr>
                <a:xfrm>
                  <a:off x="7562910" y="1283118"/>
                  <a:ext cx="170560" cy="184666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es-PE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sSub>
                          <m:sSubPr>
                            <m:ctrlPr>
                              <a:rPr lang="es-PE" sz="1200" i="1">
                                <a:solidFill>
                                  <a:schemeClr val="accent6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PE" sz="1200" b="0" i="1">
                                <a:solidFill>
                                  <a:schemeClr val="accent6"/>
                                </a:solidFill>
                                <a:latin typeface="Cambria Math" panose="02040503050406030204" pitchFamily="18" charset="0"/>
                              </a:rPr>
                              <m:t>𝑉</m:t>
                            </m:r>
                          </m:e>
                          <m:sub>
                            <m:r>
                              <a:rPr lang="es-PE" sz="1200" b="0" i="1">
                                <a:solidFill>
                                  <a:schemeClr val="accent6"/>
                                </a:solidFill>
                                <a:latin typeface="Cambria Math" panose="02040503050406030204" pitchFamily="18" charset="0"/>
                              </a:rPr>
                              <m:t>𝑥</m:t>
                            </m:r>
                          </m:sub>
                        </m:sSub>
                      </m:oMath>
                    </m:oMathPara>
                  </a14:m>
                  <a:endParaRPr lang="es-PE" sz="1200">
                    <a:solidFill>
                      <a:schemeClr val="accent6"/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341" name="CuadroTexto 91"/>
                <xdr:cNvSpPr txBox="1"/>
              </xdr:nvSpPr>
              <xdr:spPr>
                <a:xfrm>
                  <a:off x="7562910" y="1283118"/>
                  <a:ext cx="170560" cy="184666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es-PE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:r>
                    <a:rPr lang="es-PE" sz="1200" b="0" i="0">
                      <a:solidFill>
                        <a:schemeClr val="accent6"/>
                      </a:solidFill>
                      <a:latin typeface="Cambria Math" panose="02040503050406030204" pitchFamily="18" charset="0"/>
                    </a:rPr>
                    <a:t>𝑉_𝑥</a:t>
                  </a:r>
                  <a:endParaRPr lang="es-PE" sz="1200">
                    <a:solidFill>
                      <a:schemeClr val="accent6"/>
                    </a:solidFill>
                  </a:endParaRPr>
                </a:p>
              </xdr:txBody>
            </xdr:sp>
          </mc:Fallback>
        </mc:AlternateContent>
        <xdr:sp macro="" textlink="">
          <xdr:nvSpPr>
            <xdr:cNvPr id="342" name="Flecha curvada hacia arriba 341"/>
            <xdr:cNvSpPr/>
          </xdr:nvSpPr>
          <xdr:spPr>
            <a:xfrm rot="16200000">
              <a:off x="7681191" y="1623686"/>
              <a:ext cx="315108" cy="176359"/>
            </a:xfrm>
            <a:prstGeom prst="curvedUpArrow">
              <a:avLst/>
            </a:prstGeom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s-PE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s-PE">
                <a:solidFill>
                  <a:schemeClr val="tx1"/>
                </a:solidFill>
              </a:endParaRPr>
            </a:p>
          </xdr:txBody>
        </xdr:sp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343" name="CuadroTexto 93"/>
                <xdr:cNvSpPr txBox="1"/>
              </xdr:nvSpPr>
              <xdr:spPr>
                <a:xfrm>
                  <a:off x="7965384" y="1643859"/>
                  <a:ext cx="232821" cy="184666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es-PE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sSub>
                          <m:sSubPr>
                            <m:ctrlPr>
                              <a:rPr lang="es-PE" sz="1200" i="1">
                                <a:solidFill>
                                  <a:srgbClr val="0070C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PE" sz="1200" b="0" i="1">
                                <a:solidFill>
                                  <a:srgbClr val="0070C0"/>
                                </a:solidFill>
                                <a:latin typeface="Cambria Math" panose="02040503050406030204" pitchFamily="18" charset="0"/>
                              </a:rPr>
                              <m:t>𝑀</m:t>
                            </m:r>
                          </m:e>
                          <m:sub>
                            <m:r>
                              <a:rPr lang="es-PE" sz="1200" b="0" i="1">
                                <a:solidFill>
                                  <a:srgbClr val="0070C0"/>
                                </a:solidFill>
                                <a:latin typeface="Cambria Math" panose="02040503050406030204" pitchFamily="18" charset="0"/>
                              </a:rPr>
                              <m:t>𝑥</m:t>
                            </m:r>
                          </m:sub>
                        </m:sSub>
                      </m:oMath>
                    </m:oMathPara>
                  </a14:m>
                  <a:endParaRPr lang="es-PE" sz="1200">
                    <a:solidFill>
                      <a:srgbClr val="0070C0"/>
                    </a:solidFill>
                  </a:endParaRPr>
                </a:p>
              </xdr:txBody>
            </xdr:sp>
          </mc:Choice>
          <mc:Fallback xmlns="">
            <xdr:sp macro="" textlink="">
              <xdr:nvSpPr>
                <xdr:cNvPr id="343" name="CuadroTexto 93"/>
                <xdr:cNvSpPr txBox="1"/>
              </xdr:nvSpPr>
              <xdr:spPr>
                <a:xfrm>
                  <a:off x="7965384" y="1643859"/>
                  <a:ext cx="232821" cy="184666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es-PE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/>
                  <a:r>
                    <a:rPr lang="es-PE" sz="1200" b="0" i="0">
                      <a:solidFill>
                        <a:srgbClr val="0070C0"/>
                      </a:solidFill>
                      <a:latin typeface="Cambria Math" panose="02040503050406030204" pitchFamily="18" charset="0"/>
                    </a:rPr>
                    <a:t>𝑀_𝑥</a:t>
                  </a:r>
                  <a:endParaRPr lang="es-PE" sz="1200">
                    <a:solidFill>
                      <a:srgbClr val="0070C0"/>
                    </a:solidFill>
                  </a:endParaRPr>
                </a:p>
              </xdr:txBody>
            </xdr:sp>
          </mc:Fallback>
        </mc:AlternateContent>
      </xdr:grpSp>
    </xdr:grpSp>
    <xdr:clientData/>
  </xdr:twoCellAnchor>
  <xdr:twoCellAnchor editAs="oneCell">
    <xdr:from>
      <xdr:col>6</xdr:col>
      <xdr:colOff>447676</xdr:colOff>
      <xdr:row>0</xdr:row>
      <xdr:rowOff>0</xdr:rowOff>
    </xdr:from>
    <xdr:to>
      <xdr:col>7</xdr:col>
      <xdr:colOff>323822</xdr:colOff>
      <xdr:row>3</xdr:row>
      <xdr:rowOff>919</xdr:rowOff>
    </xdr:to>
    <xdr:pic>
      <xdr:nvPicPr>
        <xdr:cNvPr id="16" name="Imagen 1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376" y="0"/>
          <a:ext cx="638146" cy="639094"/>
        </a:xfrm>
        <a:prstGeom prst="rect">
          <a:avLst/>
        </a:prstGeom>
      </xdr:spPr>
    </xdr:pic>
    <xdr:clientData/>
  </xdr:twoCellAnchor>
  <xdr:twoCellAnchor editAs="oneCell">
    <xdr:from>
      <xdr:col>0</xdr:col>
      <xdr:colOff>352425</xdr:colOff>
      <xdr:row>259</xdr:row>
      <xdr:rowOff>47625</xdr:rowOff>
    </xdr:from>
    <xdr:to>
      <xdr:col>7</xdr:col>
      <xdr:colOff>671901</xdr:colOff>
      <xdr:row>272</xdr:row>
      <xdr:rowOff>95251</xdr:rowOff>
    </xdr:to>
    <xdr:pic>
      <xdr:nvPicPr>
        <xdr:cNvPr id="24" name="Imagen 2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49453800"/>
          <a:ext cx="5539176" cy="2524126"/>
        </a:xfrm>
        <a:prstGeom prst="rect">
          <a:avLst/>
        </a:prstGeom>
      </xdr:spPr>
    </xdr:pic>
    <xdr:clientData/>
  </xdr:twoCellAnchor>
  <xdr:twoCellAnchor editAs="oneCell">
    <xdr:from>
      <xdr:col>0</xdr:col>
      <xdr:colOff>409575</xdr:colOff>
      <xdr:row>283</xdr:row>
      <xdr:rowOff>161924</xdr:rowOff>
    </xdr:from>
    <xdr:to>
      <xdr:col>7</xdr:col>
      <xdr:colOff>624688</xdr:colOff>
      <xdr:row>297</xdr:row>
      <xdr:rowOff>8721</xdr:rowOff>
    </xdr:to>
    <xdr:pic>
      <xdr:nvPicPr>
        <xdr:cNvPr id="26" name="Imagen 2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" y="53949599"/>
          <a:ext cx="5434813" cy="2513797"/>
        </a:xfrm>
        <a:prstGeom prst="rect">
          <a:avLst/>
        </a:prstGeom>
      </xdr:spPr>
    </xdr:pic>
    <xdr:clientData/>
  </xdr:twoCellAnchor>
  <xdr:twoCellAnchor editAs="oneCell">
    <xdr:from>
      <xdr:col>0</xdr:col>
      <xdr:colOff>371475</xdr:colOff>
      <xdr:row>304</xdr:row>
      <xdr:rowOff>38100</xdr:rowOff>
    </xdr:from>
    <xdr:to>
      <xdr:col>7</xdr:col>
      <xdr:colOff>403752</xdr:colOff>
      <xdr:row>322</xdr:row>
      <xdr:rowOff>180974</xdr:rowOff>
    </xdr:to>
    <xdr:pic>
      <xdr:nvPicPr>
        <xdr:cNvPr id="28" name="Imagen 2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58016775"/>
          <a:ext cx="5251977" cy="3571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ebmerm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4"/>
  <sheetViews>
    <sheetView showGridLines="0" showRowColHeaders="0" tabSelected="1" zoomScaleNormal="100" workbookViewId="0">
      <selection activeCell="C5" sqref="C5:C8"/>
    </sheetView>
  </sheetViews>
  <sheetFormatPr baseColWidth="10" defaultRowHeight="15" x14ac:dyDescent="0.25"/>
  <cols>
    <col min="1" max="1" width="9.7109375" style="5" customWidth="1"/>
    <col min="2" max="16384" width="11.42578125" style="5"/>
  </cols>
  <sheetData>
    <row r="1" spans="1:8" x14ac:dyDescent="0.25">
      <c r="B1" s="57"/>
      <c r="C1" s="57"/>
      <c r="D1" s="57"/>
      <c r="E1" s="57"/>
      <c r="F1" s="57"/>
      <c r="G1" s="57"/>
    </row>
    <row r="2" spans="1:8" ht="20.25" x14ac:dyDescent="0.25">
      <c r="A2" s="55"/>
      <c r="B2" s="84" t="s">
        <v>57</v>
      </c>
      <c r="C2" s="84"/>
      <c r="D2" s="84"/>
      <c r="E2" s="84"/>
      <c r="F2" s="84"/>
      <c r="G2" s="84"/>
      <c r="H2" s="56"/>
    </row>
    <row r="3" spans="1:8" x14ac:dyDescent="0.25">
      <c r="B3" s="58"/>
      <c r="C3" s="58"/>
      <c r="D3" s="58"/>
      <c r="E3" s="58"/>
      <c r="F3" s="59" t="s">
        <v>73</v>
      </c>
      <c r="G3" s="58"/>
    </row>
    <row r="4" spans="1:8" x14ac:dyDescent="0.25">
      <c r="B4" s="6" t="s">
        <v>0</v>
      </c>
    </row>
    <row r="5" spans="1:8" x14ac:dyDescent="0.25">
      <c r="B5" s="7" t="s">
        <v>1</v>
      </c>
      <c r="C5" s="8"/>
      <c r="D5" s="9" t="str">
        <f>IF(C5="","","kg/cm2")</f>
        <v/>
      </c>
      <c r="F5" s="7" t="s">
        <v>59</v>
      </c>
      <c r="G5" s="8"/>
      <c r="H5" s="9" t="str">
        <f>IF(G5="","","m")</f>
        <v/>
      </c>
    </row>
    <row r="6" spans="1:8" x14ac:dyDescent="0.25">
      <c r="B6" s="7" t="s">
        <v>2</v>
      </c>
      <c r="C6" s="8"/>
      <c r="D6" s="9" t="str">
        <f t="shared" ref="D6" si="0">IF(C6="","","kg/cm2")</f>
        <v/>
      </c>
      <c r="F6" s="7" t="s">
        <v>4</v>
      </c>
      <c r="G6" s="8"/>
      <c r="H6" s="9"/>
    </row>
    <row r="7" spans="1:8" x14ac:dyDescent="0.25">
      <c r="B7" s="7" t="s">
        <v>3</v>
      </c>
      <c r="C7" s="8"/>
      <c r="D7" s="9" t="str">
        <f>IF(C7="","","kg/m2")</f>
        <v/>
      </c>
      <c r="F7" s="7" t="s">
        <v>60</v>
      </c>
      <c r="G7" s="8"/>
      <c r="H7" s="9" t="str">
        <f>IF(G7="","","m")</f>
        <v/>
      </c>
    </row>
    <row r="8" spans="1:8" x14ac:dyDescent="0.25">
      <c r="B8" s="7" t="s">
        <v>58</v>
      </c>
      <c r="C8" s="8"/>
      <c r="D8" s="9" t="str">
        <f>IF(C8="","","ton/m2")</f>
        <v/>
      </c>
      <c r="F8" s="7" t="s">
        <v>71</v>
      </c>
      <c r="G8" s="8"/>
      <c r="H8" s="9" t="str">
        <f>IF(G8="","","m")</f>
        <v/>
      </c>
    </row>
    <row r="9" spans="1:8" x14ac:dyDescent="0.25">
      <c r="F9" s="7" t="s">
        <v>72</v>
      </c>
      <c r="G9" s="8"/>
      <c r="H9" s="9" t="str">
        <f>IF(G9="","","m")</f>
        <v/>
      </c>
    </row>
    <row r="11" spans="1:8" x14ac:dyDescent="0.25">
      <c r="B11" s="10"/>
      <c r="C11" s="11"/>
      <c r="D11" s="11"/>
      <c r="E11" s="73"/>
      <c r="F11" s="73"/>
      <c r="G11" s="12"/>
    </row>
    <row r="15" spans="1:8" x14ac:dyDescent="0.25">
      <c r="H15" s="12"/>
    </row>
    <row r="16" spans="1:8" x14ac:dyDescent="0.25">
      <c r="B16" s="74">
        <v>1.35</v>
      </c>
      <c r="H16" s="73"/>
    </row>
    <row r="17" spans="2:8" x14ac:dyDescent="0.25">
      <c r="B17" s="74"/>
      <c r="H17" s="73"/>
    </row>
    <row r="18" spans="2:8" x14ac:dyDescent="0.25">
      <c r="B18" s="74"/>
      <c r="H18" s="73"/>
    </row>
    <row r="19" spans="2:8" x14ac:dyDescent="0.25">
      <c r="B19" s="74"/>
      <c r="H19" s="73"/>
    </row>
    <row r="20" spans="2:8" x14ac:dyDescent="0.25">
      <c r="B20" s="74"/>
      <c r="H20" s="73"/>
    </row>
    <row r="21" spans="2:8" x14ac:dyDescent="0.25">
      <c r="B21" s="74"/>
      <c r="H21" s="73"/>
    </row>
    <row r="22" spans="2:8" x14ac:dyDescent="0.25">
      <c r="H22" s="73"/>
    </row>
    <row r="23" spans="2:8" x14ac:dyDescent="0.25">
      <c r="H23" s="73"/>
    </row>
    <row r="24" spans="2:8" x14ac:dyDescent="0.25">
      <c r="H24" s="73"/>
    </row>
    <row r="25" spans="2:8" x14ac:dyDescent="0.25">
      <c r="H25" s="73"/>
    </row>
    <row r="26" spans="2:8" x14ac:dyDescent="0.25">
      <c r="H26" s="73"/>
    </row>
    <row r="27" spans="2:8" x14ac:dyDescent="0.25">
      <c r="H27" s="73"/>
    </row>
    <row r="28" spans="2:8" x14ac:dyDescent="0.25">
      <c r="H28" s="73"/>
    </row>
    <row r="29" spans="2:8" x14ac:dyDescent="0.25">
      <c r="H29" s="73"/>
    </row>
    <row r="30" spans="2:8" x14ac:dyDescent="0.25">
      <c r="H30" s="73"/>
    </row>
    <row r="31" spans="2:8" x14ac:dyDescent="0.25">
      <c r="H31" s="73"/>
    </row>
    <row r="32" spans="2:8" x14ac:dyDescent="0.25">
      <c r="H32" s="73"/>
    </row>
    <row r="33" spans="2:8" x14ac:dyDescent="0.25">
      <c r="H33" s="73"/>
    </row>
    <row r="34" spans="2:8" x14ac:dyDescent="0.25">
      <c r="H34" s="12"/>
    </row>
    <row r="38" spans="2:8" x14ac:dyDescent="0.25">
      <c r="B38" s="10"/>
      <c r="C38" s="87"/>
      <c r="D38" s="87"/>
      <c r="E38" s="86"/>
      <c r="F38" s="86"/>
      <c r="G38" s="12"/>
    </row>
    <row r="41" spans="2:8" x14ac:dyDescent="0.25">
      <c r="B41" s="6" t="s">
        <v>5</v>
      </c>
    </row>
    <row r="43" spans="2:8" x14ac:dyDescent="0.25">
      <c r="B43" s="13" t="s">
        <v>6</v>
      </c>
      <c r="C43" s="14" t="str">
        <f>IF(C5="","",G5/G6)</f>
        <v/>
      </c>
    </row>
    <row r="44" spans="2:8" x14ac:dyDescent="0.25">
      <c r="B44" s="13" t="s">
        <v>7</v>
      </c>
      <c r="C44" s="14" t="str">
        <f>IF(C5="","",G7)</f>
        <v/>
      </c>
    </row>
    <row r="47" spans="2:8" x14ac:dyDescent="0.25">
      <c r="B47" s="6" t="s">
        <v>8</v>
      </c>
    </row>
    <row r="49" spans="2:6" x14ac:dyDescent="0.25">
      <c r="B49" s="15" t="s">
        <v>9</v>
      </c>
    </row>
    <row r="51" spans="2:6" x14ac:dyDescent="0.25">
      <c r="B51" s="13" t="s">
        <v>10</v>
      </c>
      <c r="C51" s="16" t="str">
        <f>IF(C5="","",E11+(D11-G8))</f>
        <v/>
      </c>
    </row>
    <row r="52" spans="2:6" x14ac:dyDescent="0.25">
      <c r="B52" s="13" t="s">
        <v>11</v>
      </c>
      <c r="C52" s="17" t="str">
        <f>IF(C5="","",((C51/20)+(C51/25))/2)</f>
        <v/>
      </c>
      <c r="E52" s="13"/>
      <c r="F52" s="14"/>
    </row>
    <row r="54" spans="2:6" x14ac:dyDescent="0.25">
      <c r="B54" s="18" t="s">
        <v>61</v>
      </c>
    </row>
    <row r="56" spans="2:6" x14ac:dyDescent="0.25">
      <c r="B56" s="13" t="s">
        <v>17</v>
      </c>
      <c r="C56" s="19" t="str">
        <f>IF(C5="","",G7/(SQRT(G7^2+C43^2)))</f>
        <v/>
      </c>
    </row>
    <row r="57" spans="2:6" x14ac:dyDescent="0.25">
      <c r="B57" s="13" t="s">
        <v>12</v>
      </c>
      <c r="C57" s="19" t="str">
        <f>IF(C5="","",((C52/C56)+(C43/2)))</f>
        <v/>
      </c>
      <c r="E57" s="13"/>
      <c r="F57" s="14"/>
    </row>
    <row r="59" spans="2:6" x14ac:dyDescent="0.25">
      <c r="B59" s="18" t="s">
        <v>62</v>
      </c>
    </row>
    <row r="61" spans="2:6" x14ac:dyDescent="0.25">
      <c r="B61" s="18" t="s">
        <v>63</v>
      </c>
    </row>
    <row r="63" spans="2:6" x14ac:dyDescent="0.25">
      <c r="B63" s="13" t="s">
        <v>13</v>
      </c>
      <c r="C63" s="20" t="str">
        <f>IF(C5="","",1.4*C52*B16*2.4)</f>
        <v/>
      </c>
      <c r="D63" s="21" t="str">
        <f>IF(C63="","","ton/m")</f>
        <v/>
      </c>
    </row>
    <row r="64" spans="2:6" x14ac:dyDescent="0.25">
      <c r="B64" s="13" t="s">
        <v>14</v>
      </c>
      <c r="C64" s="20" t="str">
        <f>IF(C5="","",1.4*C8*B16)</f>
        <v/>
      </c>
      <c r="D64" s="21" t="str">
        <f t="shared" ref="D64:D66" si="1">IF(C64="","","ton/m")</f>
        <v/>
      </c>
    </row>
    <row r="65" spans="2:7" x14ac:dyDescent="0.25">
      <c r="B65" s="13" t="s">
        <v>15</v>
      </c>
      <c r="C65" s="20" t="str">
        <f>IF(C5="","",1.7*(C7/1000)*B16)</f>
        <v/>
      </c>
      <c r="D65" s="21" t="str">
        <f t="shared" si="1"/>
        <v/>
      </c>
    </row>
    <row r="66" spans="2:7" x14ac:dyDescent="0.25">
      <c r="B66" s="22" t="s">
        <v>16</v>
      </c>
      <c r="C66" s="23" t="str">
        <f>IF(C5="","",SUM(C63:C65))</f>
        <v/>
      </c>
      <c r="D66" s="24" t="str">
        <f t="shared" si="1"/>
        <v/>
      </c>
    </row>
    <row r="68" spans="2:7" x14ac:dyDescent="0.25">
      <c r="B68" s="18" t="s">
        <v>64</v>
      </c>
    </row>
    <row r="70" spans="2:7" x14ac:dyDescent="0.25">
      <c r="B70" s="13" t="s">
        <v>13</v>
      </c>
      <c r="C70" s="20" t="str">
        <f>IF(C5="","",1.4*C57*B16*2.4)</f>
        <v/>
      </c>
      <c r="D70" s="21" t="str">
        <f>IF(C70="","","ton/m")</f>
        <v/>
      </c>
    </row>
    <row r="71" spans="2:7" x14ac:dyDescent="0.25">
      <c r="B71" s="13" t="s">
        <v>14</v>
      </c>
      <c r="C71" s="20" t="str">
        <f>IF(C5="","",1.4*C8*B16)</f>
        <v/>
      </c>
      <c r="D71" s="21" t="str">
        <f t="shared" ref="D71:D73" si="2">IF(C71="","","ton/m")</f>
        <v/>
      </c>
    </row>
    <row r="72" spans="2:7" x14ac:dyDescent="0.25">
      <c r="B72" s="13" t="s">
        <v>15</v>
      </c>
      <c r="C72" s="20" t="str">
        <f>IF(C5="","",1.7*(C7/1000)*B16)</f>
        <v/>
      </c>
      <c r="D72" s="21" t="str">
        <f t="shared" si="2"/>
        <v/>
      </c>
    </row>
    <row r="73" spans="2:7" x14ac:dyDescent="0.25">
      <c r="B73" s="22" t="s">
        <v>18</v>
      </c>
      <c r="C73" s="23" t="str">
        <f>IF(C5="","",SUM(C70:C72))</f>
        <v/>
      </c>
      <c r="D73" s="24" t="str">
        <f t="shared" si="2"/>
        <v/>
      </c>
    </row>
    <row r="75" spans="2:7" x14ac:dyDescent="0.25">
      <c r="B75" s="18" t="s">
        <v>65</v>
      </c>
    </row>
    <row r="76" spans="2:7" x14ac:dyDescent="0.25">
      <c r="B76" s="18"/>
    </row>
    <row r="78" spans="2:7" x14ac:dyDescent="0.25">
      <c r="C78" s="82" t="str">
        <f>IF(C66="","",C66)</f>
        <v/>
      </c>
      <c r="F78" s="83" t="str">
        <f>IF(C73="","",C73)</f>
        <v/>
      </c>
      <c r="G78" s="83"/>
    </row>
    <row r="79" spans="2:7" x14ac:dyDescent="0.25">
      <c r="C79" s="82"/>
    </row>
    <row r="84" spans="2:6" x14ac:dyDescent="0.25">
      <c r="C84" s="25" t="str">
        <f>IF(C66="","",E11+(G11/2))</f>
        <v/>
      </c>
      <c r="F84" s="25" t="str">
        <f>IF(C66="","",D11-(G8/2))</f>
        <v/>
      </c>
    </row>
    <row r="85" spans="2:6" x14ac:dyDescent="0.25">
      <c r="D85" s="25" t="str">
        <f>IF(C66="","",C84+F84)</f>
        <v/>
      </c>
    </row>
    <row r="88" spans="2:6" x14ac:dyDescent="0.25">
      <c r="D88" s="22" t="s">
        <v>67</v>
      </c>
      <c r="E88" s="26" t="str">
        <f>IF(C66="","",(C78*((C84^2)/2)+F78*F84*(C84+(F84/2)))/D85)</f>
        <v/>
      </c>
    </row>
    <row r="94" spans="2:6" x14ac:dyDescent="0.25">
      <c r="B94" s="18" t="s">
        <v>66</v>
      </c>
    </row>
    <row r="96" spans="2:6" x14ac:dyDescent="0.25">
      <c r="D96" s="27" t="str">
        <f>IF(C5="","",C78)</f>
        <v/>
      </c>
    </row>
    <row r="97" spans="2:7" x14ac:dyDescent="0.25">
      <c r="D97" s="27"/>
    </row>
    <row r="101" spans="2:7" x14ac:dyDescent="0.25">
      <c r="B101" s="22" t="s">
        <v>20</v>
      </c>
      <c r="C101" s="26" t="str">
        <f>IF(C5="","",((C78*C84)+(F78*F84))-E88)</f>
        <v/>
      </c>
      <c r="D101" s="28" t="s">
        <v>21</v>
      </c>
      <c r="E101" s="29" t="str">
        <f>IF(C5="","",C101/D96)</f>
        <v/>
      </c>
    </row>
    <row r="103" spans="2:7" x14ac:dyDescent="0.25">
      <c r="B103" s="13" t="s">
        <v>68</v>
      </c>
      <c r="C103" s="30" t="str">
        <f>IF(C5="","",(C101*E101)-D96*((E101^2)/2))</f>
        <v/>
      </c>
      <c r="D103" s="13" t="s">
        <v>22</v>
      </c>
      <c r="E103" s="30" t="str">
        <f>IF(C5="","",0.9*C103)</f>
        <v/>
      </c>
      <c r="F103" s="13" t="s">
        <v>23</v>
      </c>
      <c r="G103" s="30" t="str">
        <f>IF(C5="","",E103/3)</f>
        <v/>
      </c>
    </row>
    <row r="106" spans="2:7" x14ac:dyDescent="0.25">
      <c r="B106" s="15" t="s">
        <v>24</v>
      </c>
    </row>
    <row r="108" spans="2:7" x14ac:dyDescent="0.25">
      <c r="B108" s="13" t="s">
        <v>10</v>
      </c>
      <c r="C108" s="16" t="str">
        <f>IF(C5="","",H16+H22+H28)</f>
        <v/>
      </c>
    </row>
    <row r="109" spans="2:7" x14ac:dyDescent="0.25">
      <c r="B109" s="13" t="s">
        <v>11</v>
      </c>
      <c r="C109" s="17" t="str">
        <f>IF(C5="","",((C108/20)+(C108/25))/2)</f>
        <v/>
      </c>
    </row>
    <row r="111" spans="2:7" x14ac:dyDescent="0.25">
      <c r="B111" s="18" t="s">
        <v>61</v>
      </c>
    </row>
    <row r="113" spans="2:4" x14ac:dyDescent="0.25">
      <c r="B113" s="13" t="s">
        <v>17</v>
      </c>
      <c r="C113" s="19" t="str">
        <f>IF(C5="","",C56)</f>
        <v/>
      </c>
    </row>
    <row r="114" spans="2:4" x14ac:dyDescent="0.25">
      <c r="B114" s="13" t="s">
        <v>12</v>
      </c>
      <c r="C114" s="19" t="str">
        <f>IF(C5="","",((C109/C113)+(C43/2)))</f>
        <v/>
      </c>
    </row>
    <row r="116" spans="2:4" x14ac:dyDescent="0.25">
      <c r="B116" s="18" t="s">
        <v>62</v>
      </c>
    </row>
    <row r="118" spans="2:4" x14ac:dyDescent="0.25">
      <c r="B118" s="18" t="s">
        <v>63</v>
      </c>
    </row>
    <row r="120" spans="2:4" x14ac:dyDescent="0.25">
      <c r="B120" s="13" t="s">
        <v>13</v>
      </c>
      <c r="C120" s="20" t="str">
        <f>IF(C5="","",1.4*C109*E11*2.4)</f>
        <v/>
      </c>
      <c r="D120" s="21" t="str">
        <f>IF(C120="","","ton/m")</f>
        <v/>
      </c>
    </row>
    <row r="121" spans="2:4" x14ac:dyDescent="0.25">
      <c r="B121" s="13" t="s">
        <v>14</v>
      </c>
      <c r="C121" s="20" t="str">
        <f>IF(C5="","",1.4*C8*E11)</f>
        <v/>
      </c>
      <c r="D121" s="21" t="str">
        <f t="shared" ref="D121:D123" si="3">IF(C121="","","ton/m")</f>
        <v/>
      </c>
    </row>
    <row r="122" spans="2:4" x14ac:dyDescent="0.25">
      <c r="B122" s="13" t="s">
        <v>15</v>
      </c>
      <c r="C122" s="20" t="str">
        <f>IF(C5="","",1.7*(C7/1000)*E11)</f>
        <v/>
      </c>
      <c r="D122" s="21" t="str">
        <f t="shared" si="3"/>
        <v/>
      </c>
    </row>
    <row r="123" spans="2:4" x14ac:dyDescent="0.25">
      <c r="B123" s="22" t="s">
        <v>16</v>
      </c>
      <c r="C123" s="23" t="str">
        <f>IF(C5="","",SUM(C120:C122))</f>
        <v/>
      </c>
      <c r="D123" s="24" t="str">
        <f t="shared" si="3"/>
        <v/>
      </c>
    </row>
    <row r="125" spans="2:4" x14ac:dyDescent="0.25">
      <c r="B125" s="18" t="s">
        <v>64</v>
      </c>
    </row>
    <row r="127" spans="2:4" x14ac:dyDescent="0.25">
      <c r="B127" s="13" t="s">
        <v>13</v>
      </c>
      <c r="C127" s="20" t="str">
        <f>IF(C5="","",1.4*C114*E11*2.4)</f>
        <v/>
      </c>
      <c r="D127" s="21" t="str">
        <f>IF(C127="","","ton/m")</f>
        <v/>
      </c>
    </row>
    <row r="128" spans="2:4" x14ac:dyDescent="0.25">
      <c r="B128" s="13" t="s">
        <v>14</v>
      </c>
      <c r="C128" s="20" t="str">
        <f>IF(C5="","",1.4*C8*E11)</f>
        <v/>
      </c>
      <c r="D128" s="21" t="str">
        <f t="shared" ref="D128:D130" si="4">IF(C128="","","ton/m")</f>
        <v/>
      </c>
    </row>
    <row r="129" spans="2:7" x14ac:dyDescent="0.25">
      <c r="B129" s="13" t="s">
        <v>15</v>
      </c>
      <c r="C129" s="20" t="str">
        <f>IF(C5="","",1.7*(C7/1000)*E11)</f>
        <v/>
      </c>
      <c r="D129" s="21" t="str">
        <f t="shared" si="4"/>
        <v/>
      </c>
    </row>
    <row r="130" spans="2:7" x14ac:dyDescent="0.25">
      <c r="B130" s="22" t="s">
        <v>18</v>
      </c>
      <c r="C130" s="23" t="str">
        <f>IF(C5="","",SUM(C127:C129))</f>
        <v/>
      </c>
      <c r="D130" s="24" t="str">
        <f t="shared" si="4"/>
        <v/>
      </c>
    </row>
    <row r="141" spans="2:7" x14ac:dyDescent="0.25">
      <c r="B141" s="18" t="s">
        <v>69</v>
      </c>
    </row>
    <row r="143" spans="2:7" x14ac:dyDescent="0.25">
      <c r="D143" s="85" t="str">
        <f>IF(C5="","",C130)</f>
        <v/>
      </c>
      <c r="E143" s="85"/>
    </row>
    <row r="144" spans="2:7" x14ac:dyDescent="0.25">
      <c r="B144" s="83" t="str">
        <f>IF(C5="","",C123)</f>
        <v/>
      </c>
      <c r="C144" s="83"/>
      <c r="F144" s="83" t="str">
        <f>IF(C5="","",C123)</f>
        <v/>
      </c>
      <c r="G144" s="83"/>
    </row>
    <row r="145" spans="2:7" x14ac:dyDescent="0.25">
      <c r="F145" s="31"/>
    </row>
    <row r="148" spans="2:7" x14ac:dyDescent="0.25">
      <c r="B148" s="81" t="str">
        <f>IF(C5="","",H16+(H15/2))</f>
        <v/>
      </c>
      <c r="C148" s="81"/>
      <c r="D148" s="81" t="str">
        <f>IF(C5="","",H22)</f>
        <v/>
      </c>
      <c r="E148" s="81"/>
      <c r="F148" s="81" t="str">
        <f>IF(C5="","",H28+(H34/2))</f>
        <v/>
      </c>
      <c r="G148" s="81"/>
    </row>
    <row r="150" spans="2:7" x14ac:dyDescent="0.25">
      <c r="D150" s="81" t="str">
        <f>IF(C5="","",B148+D148+F148)</f>
        <v/>
      </c>
      <c r="E150" s="81"/>
    </row>
    <row r="153" spans="2:7" x14ac:dyDescent="0.25">
      <c r="D153" s="22" t="s">
        <v>25</v>
      </c>
      <c r="E153" s="26" t="str">
        <f>IF(C5="","",((B144*B148)+(D143*D148)+(F144*F148))/2)</f>
        <v/>
      </c>
    </row>
    <row r="155" spans="2:7" x14ac:dyDescent="0.25">
      <c r="B155" s="18" t="s">
        <v>66</v>
      </c>
    </row>
    <row r="156" spans="2:7" x14ac:dyDescent="0.25">
      <c r="E156" s="27" t="str">
        <f>IF(C5="","",D143)</f>
        <v/>
      </c>
    </row>
    <row r="157" spans="2:7" x14ac:dyDescent="0.25">
      <c r="C157" s="82" t="str">
        <f>IF(C5="","",B144)</f>
        <v/>
      </c>
      <c r="D157" s="82"/>
    </row>
    <row r="161" spans="2:7" x14ac:dyDescent="0.25">
      <c r="C161" s="81" t="str">
        <f>IF(C5="","",B148)</f>
        <v/>
      </c>
      <c r="D161" s="81"/>
      <c r="E161" s="32" t="str">
        <f>IF(C5="","",C161)</f>
        <v/>
      </c>
    </row>
    <row r="165" spans="2:7" x14ac:dyDescent="0.25">
      <c r="B165" s="22" t="s">
        <v>20</v>
      </c>
      <c r="C165" s="26" t="str">
        <f>IF(C5="","",E153)</f>
        <v/>
      </c>
      <c r="D165" s="28" t="s">
        <v>21</v>
      </c>
      <c r="E165" s="29" t="str">
        <f>IF(C5="","",(C165+((E156-C157)*C161))/(C157+(E156-C157)))</f>
        <v/>
      </c>
    </row>
    <row r="167" spans="2:7" x14ac:dyDescent="0.25">
      <c r="B167" s="13" t="s">
        <v>68</v>
      </c>
      <c r="C167" s="30" t="str">
        <f>IF(C5="","",(C165*E165)-C157*C161*(E165-(C161/2))-(E156/2)*(E165-C161)^2)</f>
        <v/>
      </c>
      <c r="D167" s="13" t="s">
        <v>22</v>
      </c>
      <c r="E167" s="30" t="str">
        <f>IF(C5="","",0.9*C167)</f>
        <v/>
      </c>
      <c r="F167" s="13" t="s">
        <v>23</v>
      </c>
      <c r="G167" s="30" t="str">
        <f>IF(C5="","",E167/3)</f>
        <v/>
      </c>
    </row>
    <row r="170" spans="2:7" x14ac:dyDescent="0.25">
      <c r="B170" s="15" t="s">
        <v>26</v>
      </c>
    </row>
    <row r="172" spans="2:7" x14ac:dyDescent="0.25">
      <c r="B172" s="13" t="s">
        <v>10</v>
      </c>
      <c r="C172" s="16" t="str">
        <f>IF(C5="","",E38+(C38))</f>
        <v/>
      </c>
    </row>
    <row r="173" spans="2:7" x14ac:dyDescent="0.25">
      <c r="B173" s="13" t="s">
        <v>11</v>
      </c>
      <c r="C173" s="17" t="str">
        <f>IF(C5="","",((C172/20)+(C172/25))/2)</f>
        <v/>
      </c>
    </row>
    <row r="175" spans="2:7" x14ac:dyDescent="0.25">
      <c r="B175" s="18" t="s">
        <v>61</v>
      </c>
    </row>
    <row r="177" spans="2:4" x14ac:dyDescent="0.25">
      <c r="B177" s="13" t="s">
        <v>17</v>
      </c>
      <c r="C177" s="19" t="str">
        <f>IF(C5="","",C56)</f>
        <v/>
      </c>
    </row>
    <row r="178" spans="2:4" x14ac:dyDescent="0.25">
      <c r="B178" s="13" t="s">
        <v>12</v>
      </c>
      <c r="C178" s="19" t="str">
        <f>IF(C5="","",((C173/C177)+(C43/2)))</f>
        <v/>
      </c>
    </row>
    <row r="180" spans="2:4" x14ac:dyDescent="0.25">
      <c r="B180" s="18" t="s">
        <v>62</v>
      </c>
    </row>
    <row r="182" spans="2:4" x14ac:dyDescent="0.25">
      <c r="B182" s="18" t="s">
        <v>63</v>
      </c>
    </row>
    <row r="184" spans="2:4" x14ac:dyDescent="0.25">
      <c r="B184" s="13" t="s">
        <v>13</v>
      </c>
      <c r="C184" s="20" t="str">
        <f>IF(C5="","",1.4*C173*H28*2.4)</f>
        <v/>
      </c>
      <c r="D184" s="21" t="str">
        <f>IF(C184="","","ton/m")</f>
        <v/>
      </c>
    </row>
    <row r="185" spans="2:4" x14ac:dyDescent="0.25">
      <c r="B185" s="13" t="s">
        <v>14</v>
      </c>
      <c r="C185" s="20" t="str">
        <f>IF(C5="","",1.4*C8*H28)</f>
        <v/>
      </c>
      <c r="D185" s="21" t="str">
        <f t="shared" ref="D185:D187" si="5">IF(C185="","","ton/m")</f>
        <v/>
      </c>
    </row>
    <row r="186" spans="2:4" x14ac:dyDescent="0.25">
      <c r="B186" s="13" t="s">
        <v>15</v>
      </c>
      <c r="C186" s="20" t="str">
        <f>IF(C5="","",1.7*(C7/1000)*H28)</f>
        <v/>
      </c>
      <c r="D186" s="21" t="str">
        <f t="shared" si="5"/>
        <v/>
      </c>
    </row>
    <row r="187" spans="2:4" x14ac:dyDescent="0.25">
      <c r="B187" s="22" t="s">
        <v>16</v>
      </c>
      <c r="C187" s="23" t="str">
        <f>IF(C5="","",SUM(C184:C186))</f>
        <v/>
      </c>
      <c r="D187" s="24" t="str">
        <f t="shared" si="5"/>
        <v/>
      </c>
    </row>
    <row r="189" spans="2:4" x14ac:dyDescent="0.25">
      <c r="B189" s="18" t="s">
        <v>64</v>
      </c>
    </row>
    <row r="191" spans="2:4" x14ac:dyDescent="0.25">
      <c r="B191" s="13" t="s">
        <v>13</v>
      </c>
      <c r="C191" s="20" t="str">
        <f>IF(C5="","",1.4*C178*H28*2.4)</f>
        <v/>
      </c>
      <c r="D191" s="21" t="str">
        <f>IF(C191="","","ton/m")</f>
        <v/>
      </c>
    </row>
    <row r="192" spans="2:4" x14ac:dyDescent="0.25">
      <c r="B192" s="13" t="s">
        <v>14</v>
      </c>
      <c r="C192" s="20" t="str">
        <f>IF(C5="","",1.4*C8*H28)</f>
        <v/>
      </c>
      <c r="D192" s="21" t="str">
        <f t="shared" ref="D192:D194" si="6">IF(C192="","","ton/m")</f>
        <v/>
      </c>
    </row>
    <row r="193" spans="1:8" x14ac:dyDescent="0.25">
      <c r="B193" s="13" t="s">
        <v>15</v>
      </c>
      <c r="C193" s="20" t="str">
        <f>IF(C5="","",1.7*(C7/1000)*H28)</f>
        <v/>
      </c>
      <c r="D193" s="21" t="str">
        <f t="shared" si="6"/>
        <v/>
      </c>
    </row>
    <row r="194" spans="1:8" x14ac:dyDescent="0.25">
      <c r="B194" s="22" t="s">
        <v>18</v>
      </c>
      <c r="C194" s="23" t="str">
        <f>IF(C5="","",SUM(C191:C193))</f>
        <v/>
      </c>
      <c r="D194" s="24" t="str">
        <f t="shared" si="6"/>
        <v/>
      </c>
    </row>
    <row r="196" spans="1:8" x14ac:dyDescent="0.25">
      <c r="B196" s="18" t="s">
        <v>69</v>
      </c>
    </row>
    <row r="198" spans="1:8" x14ac:dyDescent="0.25">
      <c r="F198" s="83" t="str">
        <f>IF(C5="","",C194)</f>
        <v/>
      </c>
      <c r="G198" s="83"/>
    </row>
    <row r="199" spans="1:8" x14ac:dyDescent="0.25">
      <c r="C199" s="83" t="str">
        <f>IF(C5="","",C187)</f>
        <v/>
      </c>
      <c r="D199" s="83"/>
    </row>
    <row r="203" spans="1:8" x14ac:dyDescent="0.25">
      <c r="C203" s="81" t="str">
        <f>IF(C5="","",E38+(G38/2))</f>
        <v/>
      </c>
      <c r="D203" s="81"/>
      <c r="F203" s="81" t="str">
        <f>IF(C5="","",C38+(B38/2))</f>
        <v/>
      </c>
      <c r="G203" s="81"/>
    </row>
    <row r="205" spans="1:8" x14ac:dyDescent="0.25">
      <c r="D205" s="81" t="str">
        <f>IF(C5="","",C203+F203)</f>
        <v/>
      </c>
      <c r="E205" s="81"/>
    </row>
    <row r="208" spans="1:8" x14ac:dyDescent="0.25">
      <c r="A208" s="22" t="s">
        <v>20</v>
      </c>
      <c r="B208" s="26" t="str">
        <f>IF(C5="","",((C199*C203)+(F198*F203))-H208)</f>
        <v/>
      </c>
      <c r="G208" s="22" t="s">
        <v>19</v>
      </c>
      <c r="H208" s="26" t="str">
        <f>IF(C5="","",(C199*(C203^2/2)+F198*F203*(F203+(F203/2)))/D205)</f>
        <v/>
      </c>
    </row>
    <row r="210" spans="2:8" x14ac:dyDescent="0.25">
      <c r="B210" s="18" t="s">
        <v>66</v>
      </c>
    </row>
    <row r="212" spans="2:8" x14ac:dyDescent="0.25">
      <c r="C212" s="82" t="str">
        <f>IF(C5="","",C199)</f>
        <v/>
      </c>
      <c r="D212" s="82"/>
    </row>
    <row r="217" spans="2:8" x14ac:dyDescent="0.25">
      <c r="B217" s="22" t="s">
        <v>20</v>
      </c>
      <c r="C217" s="26" t="str">
        <f>IF(C5="","",B208)</f>
        <v/>
      </c>
      <c r="D217" s="28" t="s">
        <v>21</v>
      </c>
      <c r="E217" s="29" t="str">
        <f>IF(C5="","",C217/C212)</f>
        <v/>
      </c>
    </row>
    <row r="219" spans="2:8" x14ac:dyDescent="0.25">
      <c r="B219" s="13" t="s">
        <v>68</v>
      </c>
      <c r="C219" s="30" t="str">
        <f>IF(C5="","",C217*(E217)-C212*((E217^2)/2))</f>
        <v/>
      </c>
      <c r="D219" s="13" t="s">
        <v>22</v>
      </c>
      <c r="E219" s="30" t="str">
        <f>IF(C5="","",0.9*C219)</f>
        <v/>
      </c>
      <c r="F219" s="13" t="s">
        <v>23</v>
      </c>
      <c r="G219" s="30" t="str">
        <f>IF(C5="","",E219/3)</f>
        <v/>
      </c>
    </row>
    <row r="222" spans="2:8" x14ac:dyDescent="0.25">
      <c r="B222" s="6" t="s">
        <v>38</v>
      </c>
    </row>
    <row r="223" spans="2:8" x14ac:dyDescent="0.25">
      <c r="G223" s="57"/>
    </row>
    <row r="224" spans="2:8" x14ac:dyDescent="0.25">
      <c r="B224" s="13" t="s">
        <v>22</v>
      </c>
      <c r="C224" s="30" t="str">
        <f>IF(C5="","",IF(F3="https://hebmerma.com/",MAX(E219,E167,E103),MIN(E219,E167,E103)))</f>
        <v/>
      </c>
      <c r="D224" s="13" t="s">
        <v>11</v>
      </c>
      <c r="E224" s="64" t="str">
        <f>IF(C5="","",FLOOR((ROUND((MAX(C173,C109,C52)),2)),0.05))</f>
        <v/>
      </c>
      <c r="F224" s="60" t="s">
        <v>41</v>
      </c>
      <c r="G224" s="2"/>
      <c r="H224" s="56"/>
    </row>
    <row r="225" spans="2:9" x14ac:dyDescent="0.25">
      <c r="B225" s="13" t="s">
        <v>23</v>
      </c>
      <c r="C225" s="30" t="str">
        <f>IF(C5="","",MAX(G219,G167,G103))</f>
        <v/>
      </c>
      <c r="D225" s="60" t="s">
        <v>39</v>
      </c>
      <c r="E225" s="2"/>
      <c r="F225" s="61" t="s">
        <v>40</v>
      </c>
      <c r="G225" s="67" t="str">
        <f>IF(C5="","",(E224-((G224/100)+(E225/100)/2))*100)</f>
        <v/>
      </c>
    </row>
    <row r="226" spans="2:9" x14ac:dyDescent="0.25">
      <c r="E226" s="58"/>
    </row>
    <row r="227" spans="2:9" x14ac:dyDescent="0.25">
      <c r="B227" s="15" t="s">
        <v>43</v>
      </c>
    </row>
    <row r="229" spans="2:9" x14ac:dyDescent="0.25">
      <c r="B229" s="13" t="s">
        <v>44</v>
      </c>
      <c r="C229" s="33" t="str">
        <f>IF(C5="","",(C224*10^5)/(0.9*C6*(G225-(E225/2))))</f>
        <v/>
      </c>
      <c r="D229" s="34" t="str">
        <f>IF(C5="","",IF(F3="https://hebmerma.com/",IF(D231="ok","conforme","error"),"error"))</f>
        <v/>
      </c>
    </row>
    <row r="230" spans="2:9" x14ac:dyDescent="0.25">
      <c r="B230" s="35" t="s">
        <v>45</v>
      </c>
      <c r="C230" s="36" t="str">
        <f>IF(C5="","",(C229*C6)/(0.85*C5*(E11*100)))</f>
        <v/>
      </c>
    </row>
    <row r="231" spans="2:9" x14ac:dyDescent="0.25">
      <c r="B231" s="13" t="s">
        <v>46</v>
      </c>
      <c r="C231" s="65" t="str">
        <f>IF(C5="","",0.0018*(E11*100)*G225)</f>
        <v/>
      </c>
      <c r="D231" s="66" t="str">
        <f>IF(C5="","",IF(C231&lt;C229,"ok","falso"))</f>
        <v/>
      </c>
      <c r="F231" s="37"/>
    </row>
    <row r="232" spans="2:9" x14ac:dyDescent="0.25">
      <c r="B232" s="60" t="s">
        <v>47</v>
      </c>
      <c r="C232" s="3"/>
      <c r="D232" s="3"/>
      <c r="E232" s="62" t="str">
        <f>IF(C5="","",IF(C229&lt;(C232*F232),"conforme","error"))</f>
        <v/>
      </c>
      <c r="F232" s="38" t="str">
        <f>IF(C5="","",VLOOKUP(D232,G236:H245,2,FALSE))</f>
        <v/>
      </c>
    </row>
    <row r="233" spans="2:9" x14ac:dyDescent="0.25">
      <c r="B233" s="13" t="s">
        <v>48</v>
      </c>
      <c r="C233" s="68" t="str">
        <f>IF(C5="","",(E11-(2*0.05))/7)</f>
        <v/>
      </c>
      <c r="D233" s="58"/>
      <c r="F233" s="37"/>
    </row>
    <row r="234" spans="2:9" x14ac:dyDescent="0.25">
      <c r="B234" s="40" t="s">
        <v>49</v>
      </c>
      <c r="C234" s="41" t="str">
        <f>IF(C5="","",C232)</f>
        <v/>
      </c>
      <c r="D234" s="41" t="str">
        <f>IF(C5="","",D232)</f>
        <v/>
      </c>
      <c r="E234" s="42" t="str">
        <f>C233</f>
        <v/>
      </c>
      <c r="F234" s="37"/>
    </row>
    <row r="235" spans="2:9" x14ac:dyDescent="0.25">
      <c r="F235" s="37"/>
      <c r="G235" s="57"/>
      <c r="H235" s="57"/>
    </row>
    <row r="236" spans="2:9" x14ac:dyDescent="0.25">
      <c r="B236" s="18" t="s">
        <v>50</v>
      </c>
      <c r="F236" s="70"/>
      <c r="G236" s="1" t="s">
        <v>27</v>
      </c>
      <c r="H236" s="1" t="s">
        <v>28</v>
      </c>
      <c r="I236" s="56"/>
    </row>
    <row r="237" spans="2:9" x14ac:dyDescent="0.25">
      <c r="F237" s="70"/>
      <c r="G237" s="72" t="s">
        <v>29</v>
      </c>
      <c r="H237" s="72">
        <v>0.32</v>
      </c>
      <c r="I237" s="56"/>
    </row>
    <row r="238" spans="2:9" x14ac:dyDescent="0.25">
      <c r="B238" s="35" t="s">
        <v>42</v>
      </c>
      <c r="C238" s="43" t="str">
        <f>IF(C5="","",(C232*F232)/(G225*(E11*100)))</f>
        <v/>
      </c>
      <c r="D238" s="34" t="str">
        <f>IF(C5="","",IF(AND(C238&gt;C240,C238&lt;C239),"ok","error"))</f>
        <v/>
      </c>
      <c r="F238" s="70"/>
      <c r="G238" s="72" t="s">
        <v>30</v>
      </c>
      <c r="H238" s="72">
        <v>0.71</v>
      </c>
      <c r="I238" s="56"/>
    </row>
    <row r="239" spans="2:9" x14ac:dyDescent="0.25">
      <c r="B239" s="35" t="s">
        <v>51</v>
      </c>
      <c r="C239" s="43" t="str">
        <f>IF(C5="","",0.0134*(0.75*C238*(E11*100)))</f>
        <v/>
      </c>
      <c r="F239" s="70"/>
      <c r="G239" s="72" t="s">
        <v>31</v>
      </c>
      <c r="H239" s="72">
        <v>1.29</v>
      </c>
      <c r="I239" s="56"/>
    </row>
    <row r="240" spans="2:9" x14ac:dyDescent="0.25">
      <c r="B240" s="35" t="s">
        <v>52</v>
      </c>
      <c r="C240" s="5" t="str">
        <f>IF(C5="","",0.0018)</f>
        <v/>
      </c>
      <c r="F240" s="70"/>
      <c r="G240" s="72" t="s">
        <v>32</v>
      </c>
      <c r="H240" s="72">
        <v>2</v>
      </c>
      <c r="I240" s="56"/>
    </row>
    <row r="241" spans="2:9" x14ac:dyDescent="0.25">
      <c r="F241" s="70"/>
      <c r="G241" s="72" t="s">
        <v>33</v>
      </c>
      <c r="H241" s="72">
        <v>2.84</v>
      </c>
      <c r="I241" s="56"/>
    </row>
    <row r="242" spans="2:9" x14ac:dyDescent="0.25">
      <c r="B242" s="15" t="s">
        <v>54</v>
      </c>
      <c r="F242" s="70"/>
      <c r="G242" s="72" t="s">
        <v>34</v>
      </c>
      <c r="H242" s="72">
        <v>5.0999999999999996</v>
      </c>
      <c r="I242" s="56"/>
    </row>
    <row r="243" spans="2:9" x14ac:dyDescent="0.25">
      <c r="F243" s="70"/>
      <c r="G243" s="72" t="s">
        <v>35</v>
      </c>
      <c r="H243" s="72">
        <v>6.45</v>
      </c>
      <c r="I243" s="56"/>
    </row>
    <row r="244" spans="2:9" x14ac:dyDescent="0.25">
      <c r="B244" s="13" t="s">
        <v>53</v>
      </c>
      <c r="C244" s="65" t="str">
        <f>IF(C5="","",C229/3)</f>
        <v/>
      </c>
      <c r="D244" s="66" t="str">
        <f>IF(C5="","",IF(C244&gt;C231,"conforme","error"))</f>
        <v/>
      </c>
      <c r="F244" s="70"/>
      <c r="G244" s="72" t="s">
        <v>36</v>
      </c>
      <c r="H244" s="72">
        <v>8.19</v>
      </c>
      <c r="I244" s="56"/>
    </row>
    <row r="245" spans="2:9" x14ac:dyDescent="0.25">
      <c r="B245" s="60" t="s">
        <v>47</v>
      </c>
      <c r="C245" s="3"/>
      <c r="D245" s="3"/>
      <c r="E245" s="62" t="str">
        <f>IF(C5="","",IF(C244&lt;(C245*F245),"conforme","error"))</f>
        <v/>
      </c>
      <c r="F245" s="71" t="str">
        <f>IF(C5="","",VLOOKUP(D245,G236:H245,2,FALSE))</f>
        <v/>
      </c>
      <c r="G245" s="72" t="s">
        <v>37</v>
      </c>
      <c r="H245" s="72">
        <v>10.07</v>
      </c>
      <c r="I245" s="56"/>
    </row>
    <row r="246" spans="2:9" x14ac:dyDescent="0.25">
      <c r="B246" s="13" t="s">
        <v>48</v>
      </c>
      <c r="C246" s="68" t="str">
        <f>IF(C5="","",(E11-(2*0.05))/4)</f>
        <v/>
      </c>
      <c r="D246" s="58"/>
      <c r="G246" s="58"/>
      <c r="H246" s="58"/>
    </row>
    <row r="247" spans="2:9" x14ac:dyDescent="0.25">
      <c r="B247" s="40" t="s">
        <v>49</v>
      </c>
      <c r="C247" s="41" t="str">
        <f>IF(C5="","",C245)</f>
        <v/>
      </c>
      <c r="D247" s="41" t="str">
        <f>IF(C5="","",D245)</f>
        <v/>
      </c>
      <c r="E247" s="42" t="str">
        <f>C246</f>
        <v/>
      </c>
    </row>
    <row r="249" spans="2:9" x14ac:dyDescent="0.25">
      <c r="B249" s="15" t="s">
        <v>55</v>
      </c>
    </row>
    <row r="251" spans="2:9" x14ac:dyDescent="0.25">
      <c r="B251" s="13" t="s">
        <v>56</v>
      </c>
      <c r="C251" s="65" t="str">
        <f>IF(C5="","",C240*100*(E224*100))</f>
        <v/>
      </c>
    </row>
    <row r="252" spans="2:9" x14ac:dyDescent="0.25">
      <c r="B252" s="60" t="s">
        <v>47</v>
      </c>
      <c r="C252" s="4"/>
      <c r="D252" s="63" t="str">
        <f>IF(C5="","",VLOOKUP(C252,G236:H245,2,FALSE))</f>
        <v/>
      </c>
    </row>
    <row r="253" spans="2:9" x14ac:dyDescent="0.25">
      <c r="B253" s="13" t="s">
        <v>48</v>
      </c>
      <c r="C253" s="69" t="str">
        <f>IF(C5="","",ROUND(_xlfn.FLOOR.MATH((D252/C251),0.05),2))</f>
        <v/>
      </c>
    </row>
    <row r="254" spans="2:9" x14ac:dyDescent="0.25">
      <c r="B254" s="40" t="s">
        <v>49</v>
      </c>
      <c r="C254" s="40" t="str">
        <f>IF(C5="","",C252)</f>
        <v/>
      </c>
      <c r="D254" s="42" t="str">
        <f>C253</f>
        <v/>
      </c>
      <c r="E254" s="42"/>
    </row>
    <row r="257" spans="1:16" x14ac:dyDescent="0.25">
      <c r="B257" s="6" t="s">
        <v>70</v>
      </c>
    </row>
    <row r="258" spans="1:16" x14ac:dyDescent="0.25">
      <c r="P258" s="44"/>
    </row>
    <row r="262" spans="1:16" x14ac:dyDescent="0.25">
      <c r="E262" s="75" t="str">
        <f>IF(D85="","",ROUND(_xlfn.CEILING.MATH(D85/5,0.05),2))</f>
        <v/>
      </c>
      <c r="F262" s="75"/>
      <c r="L262" s="45"/>
    </row>
    <row r="263" spans="1:16" x14ac:dyDescent="0.25">
      <c r="D263" s="77" t="str">
        <f>IF(C254="","",C254)</f>
        <v/>
      </c>
      <c r="E263" s="77"/>
    </row>
    <row r="264" spans="1:16" x14ac:dyDescent="0.25">
      <c r="D264" s="76" t="str">
        <f>IF(D254="","",D254)</f>
        <v/>
      </c>
      <c r="E264" s="76"/>
    </row>
    <row r="265" spans="1:16" x14ac:dyDescent="0.25">
      <c r="F265" s="46" t="str">
        <f>IF(C247="","",C247)</f>
        <v/>
      </c>
      <c r="G265" s="46" t="str">
        <f>IF(D247="","",D247)</f>
        <v/>
      </c>
    </row>
    <row r="266" spans="1:16" x14ac:dyDescent="0.25">
      <c r="F266" s="76" t="str">
        <f>IF(E247="","",E247)</f>
        <v/>
      </c>
      <c r="G266" s="76"/>
    </row>
    <row r="267" spans="1:16" x14ac:dyDescent="0.25">
      <c r="B267" s="47" t="str">
        <f>IF(C254="","",C254)</f>
        <v/>
      </c>
      <c r="C267" s="48" t="str">
        <f>IF(D85="","",ROUND(_xlfn.CEILING.MATH(D85/5,0.05),2))</f>
        <v/>
      </c>
      <c r="K267" s="39"/>
    </row>
    <row r="268" spans="1:16" x14ac:dyDescent="0.25">
      <c r="B268" s="49" t="str">
        <f>IF(D254="","",D254)</f>
        <v/>
      </c>
      <c r="E268" s="46" t="str">
        <f>IF(C234="","",C234)</f>
        <v/>
      </c>
      <c r="F268" s="46" t="str">
        <f>IF(D234="","",D234)</f>
        <v/>
      </c>
    </row>
    <row r="269" spans="1:16" x14ac:dyDescent="0.25">
      <c r="E269" s="76" t="str">
        <f>IF(E234="","",E234)</f>
        <v/>
      </c>
      <c r="F269" s="76"/>
    </row>
    <row r="270" spans="1:16" x14ac:dyDescent="0.25">
      <c r="A270" s="50" t="str">
        <f>IF(E224="","",E224)</f>
        <v/>
      </c>
    </row>
    <row r="272" spans="1:16" x14ac:dyDescent="0.25">
      <c r="B272" s="46" t="str">
        <f>IF(C247="","",C247)</f>
        <v/>
      </c>
      <c r="C272" s="46" t="str">
        <f>IF(D247="","",D247)</f>
        <v/>
      </c>
    </row>
    <row r="273" spans="2:8" x14ac:dyDescent="0.25">
      <c r="B273" s="76" t="str">
        <f>IF(E247="","",E247)</f>
        <v/>
      </c>
      <c r="C273" s="76"/>
    </row>
    <row r="284" spans="2:8" x14ac:dyDescent="0.25">
      <c r="G284" s="46" t="str">
        <f>IF(E292="","",E292)</f>
        <v/>
      </c>
      <c r="H284" s="46" t="str">
        <f>IF(F292="","",F292)</f>
        <v/>
      </c>
    </row>
    <row r="285" spans="2:8" x14ac:dyDescent="0.25">
      <c r="G285" s="80" t="str">
        <f>IF(E293="","",E293)</f>
        <v/>
      </c>
      <c r="H285" s="80" t="str">
        <f>IF(F293="","",F293)</f>
        <v/>
      </c>
    </row>
    <row r="288" spans="2:8" x14ac:dyDescent="0.25">
      <c r="D288" s="46" t="str">
        <f>IF(G289="","",G289)</f>
        <v/>
      </c>
      <c r="E288" s="46" t="str">
        <f>IF(H289="","",H289)</f>
        <v/>
      </c>
    </row>
    <row r="289" spans="1:8" x14ac:dyDescent="0.25">
      <c r="D289" s="76" t="str">
        <f>IF(G290="","",G290)</f>
        <v/>
      </c>
      <c r="E289" s="76" t="str">
        <f>IF(H290="","",H290)</f>
        <v/>
      </c>
      <c r="G289" s="46" t="str">
        <f>IF(B297="","",B297)</f>
        <v/>
      </c>
      <c r="H289" s="46" t="str">
        <f>IF(C297="","",C297)</f>
        <v/>
      </c>
    </row>
    <row r="290" spans="1:8" x14ac:dyDescent="0.25">
      <c r="G290" s="76" t="str">
        <f>IF(B298="","",B298)</f>
        <v/>
      </c>
      <c r="H290" s="76" t="str">
        <f>IF(C298="","",C298)</f>
        <v/>
      </c>
    </row>
    <row r="292" spans="1:8" x14ac:dyDescent="0.25">
      <c r="B292" s="46" t="str">
        <f>IF(E268="","",E268)</f>
        <v/>
      </c>
      <c r="C292" s="46" t="str">
        <f>IF(F268="","",F268)</f>
        <v/>
      </c>
      <c r="E292" s="46" t="str">
        <f>IF(B292="","",B292)</f>
        <v/>
      </c>
      <c r="F292" s="46" t="str">
        <f>IF(C292="","",C292)</f>
        <v/>
      </c>
    </row>
    <row r="293" spans="1:8" x14ac:dyDescent="0.25">
      <c r="B293" s="76" t="str">
        <f>IF(E269="","",E269)</f>
        <v/>
      </c>
      <c r="C293" s="76" t="str">
        <f>IF(F269="","",F269)</f>
        <v/>
      </c>
      <c r="E293" s="76" t="str">
        <f>IF(B293="","",B293)</f>
        <v/>
      </c>
      <c r="F293" s="76" t="str">
        <f>IF(C293="","",C293)</f>
        <v/>
      </c>
    </row>
    <row r="295" spans="1:8" x14ac:dyDescent="0.25">
      <c r="A295" s="51" t="str">
        <f>IF(E224="","",E224)</f>
        <v/>
      </c>
      <c r="D295" s="47" t="str">
        <f>IF(B267="","",B267)</f>
        <v/>
      </c>
      <c r="E295" s="52" t="str">
        <f>IF(B268="","",B268)</f>
        <v/>
      </c>
    </row>
    <row r="296" spans="1:8" x14ac:dyDescent="0.25">
      <c r="B296" s="46"/>
      <c r="C296" s="46"/>
    </row>
    <row r="297" spans="1:8" x14ac:dyDescent="0.25">
      <c r="B297" s="53" t="str">
        <f>IF(B272="","",B272)</f>
        <v/>
      </c>
      <c r="C297" s="53" t="str">
        <f>IF(C272="","",C272)</f>
        <v/>
      </c>
    </row>
    <row r="298" spans="1:8" x14ac:dyDescent="0.25">
      <c r="B298" s="76" t="str">
        <f>IF(B273="","",B273)</f>
        <v/>
      </c>
      <c r="C298" s="76" t="str">
        <f>IF(C273="","",C273)</f>
        <v/>
      </c>
    </row>
    <row r="304" spans="1:8" x14ac:dyDescent="0.25">
      <c r="B304" s="46" t="str">
        <f>IF(B292="","",B292)</f>
        <v/>
      </c>
      <c r="C304" s="46" t="str">
        <f>IF(C292="","",C292)</f>
        <v/>
      </c>
    </row>
    <row r="305" spans="1:8" x14ac:dyDescent="0.25">
      <c r="B305" s="76" t="str">
        <f>IF(B293="","",B293)</f>
        <v/>
      </c>
      <c r="C305" s="76" t="str">
        <f>IF(C293="","",C293)</f>
        <v/>
      </c>
    </row>
    <row r="306" spans="1:8" x14ac:dyDescent="0.25">
      <c r="D306" s="47" t="str">
        <f>IF(D295="","",D295)</f>
        <v/>
      </c>
      <c r="E306" s="52" t="str">
        <f>IF(E295="","",E295)</f>
        <v/>
      </c>
    </row>
    <row r="307" spans="1:8" x14ac:dyDescent="0.25">
      <c r="A307" s="51" t="str">
        <f>IF(A295="","",A295)</f>
        <v/>
      </c>
    </row>
    <row r="308" spans="1:8" x14ac:dyDescent="0.25">
      <c r="E308" s="46" t="str">
        <f>IF(B309="","",B309)</f>
        <v/>
      </c>
      <c r="F308" s="46" t="str">
        <f>IF(C309="","",C309)</f>
        <v/>
      </c>
    </row>
    <row r="309" spans="1:8" x14ac:dyDescent="0.25">
      <c r="B309" s="46" t="str">
        <f>IF(B297="","",B297)</f>
        <v/>
      </c>
      <c r="C309" s="46" t="str">
        <f>IF(C297="","",C297)</f>
        <v/>
      </c>
      <c r="E309" s="79" t="str">
        <f>IF(B310="","",B310)</f>
        <v/>
      </c>
      <c r="F309" s="79" t="str">
        <f>IF(C310="","",C310)</f>
        <v/>
      </c>
    </row>
    <row r="310" spans="1:8" x14ac:dyDescent="0.25">
      <c r="B310" s="76" t="str">
        <f>IF(B298="","",B298)</f>
        <v/>
      </c>
      <c r="C310" s="76" t="str">
        <f>IF(C298="","",C298)</f>
        <v/>
      </c>
    </row>
    <row r="312" spans="1:8" x14ac:dyDescent="0.25">
      <c r="D312" s="46" t="str">
        <f>IF(B304="","",B304)</f>
        <v/>
      </c>
      <c r="E312" s="46" t="str">
        <f>IF(C304="","",C304)</f>
        <v/>
      </c>
    </row>
    <row r="313" spans="1:8" x14ac:dyDescent="0.25">
      <c r="D313" s="76" t="str">
        <f>IF(B305="","",B305)</f>
        <v/>
      </c>
      <c r="E313" s="76" t="str">
        <f>IF(C305="","",C305)</f>
        <v/>
      </c>
    </row>
    <row r="319" spans="1:8" x14ac:dyDescent="0.25">
      <c r="H319" s="54" t="str">
        <f>IF(C5="","",G9)</f>
        <v/>
      </c>
    </row>
    <row r="324" spans="6:7" x14ac:dyDescent="0.25">
      <c r="F324" s="78" t="str">
        <f>IF(C5="","",G8)</f>
        <v/>
      </c>
      <c r="G324" s="78"/>
    </row>
  </sheetData>
  <sheetProtection algorithmName="SHA-512" hashValue="WQ/phYWh8nqdG2exdhtbaSk0J+kKwCLaAjNST8/Rkt4wjteaAIfF1sMCGkgDgzs99xFMK3rFOKerFD+/cBhrjQ==" saltValue="lLAA00532Smio78K2SYhZA==" spinCount="100000" sheet="1" objects="1" scenarios="1"/>
  <mergeCells count="42">
    <mergeCell ref="B2:G2"/>
    <mergeCell ref="C78:C79"/>
    <mergeCell ref="F78:G78"/>
    <mergeCell ref="D143:E143"/>
    <mergeCell ref="E38:F38"/>
    <mergeCell ref="C38:D38"/>
    <mergeCell ref="B148:C148"/>
    <mergeCell ref="F148:G148"/>
    <mergeCell ref="D148:E148"/>
    <mergeCell ref="B144:C144"/>
    <mergeCell ref="F144:G144"/>
    <mergeCell ref="B293:C293"/>
    <mergeCell ref="C203:D203"/>
    <mergeCell ref="F203:G203"/>
    <mergeCell ref="D205:E205"/>
    <mergeCell ref="D150:E150"/>
    <mergeCell ref="C212:D212"/>
    <mergeCell ref="C161:D161"/>
    <mergeCell ref="C157:D157"/>
    <mergeCell ref="C199:D199"/>
    <mergeCell ref="F198:G198"/>
    <mergeCell ref="E262:F262"/>
    <mergeCell ref="D264:E264"/>
    <mergeCell ref="D263:E263"/>
    <mergeCell ref="F324:G324"/>
    <mergeCell ref="B305:C305"/>
    <mergeCell ref="D313:E313"/>
    <mergeCell ref="B310:C310"/>
    <mergeCell ref="E309:F309"/>
    <mergeCell ref="E293:F293"/>
    <mergeCell ref="G285:H285"/>
    <mergeCell ref="B298:C298"/>
    <mergeCell ref="G290:H290"/>
    <mergeCell ref="D289:E289"/>
    <mergeCell ref="B273:C273"/>
    <mergeCell ref="E269:F269"/>
    <mergeCell ref="F266:G266"/>
    <mergeCell ref="H16:H21"/>
    <mergeCell ref="H22:H27"/>
    <mergeCell ref="E11:F11"/>
    <mergeCell ref="B16:B21"/>
    <mergeCell ref="H28:H33"/>
  </mergeCells>
  <dataValidations count="1">
    <dataValidation type="list" allowBlank="1" showInputMessage="1" showErrorMessage="1" sqref="D232 C252 D245">
      <formula1>$G$237:$G$245</formula1>
    </dataValidation>
  </dataValidations>
  <hyperlinks>
    <hyperlink ref="F3" r:id="rId1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ESCALERA 3 TRAMOS</vt:lpstr>
      <vt:lpstr>ESCALERA 2 TRAMOS</vt:lpstr>
      <vt:lpstr>ESCALERA 1 TRAMO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Heb MERMA</dc:creator>
  <cp:keywords>hebmerma.com</cp:keywords>
  <cp:lastModifiedBy>Heb MERMA</cp:lastModifiedBy>
  <cp:lastPrinted>2021-12-03T02:37:21Z</cp:lastPrinted>
  <dcterms:created xsi:type="dcterms:W3CDTF">2021-11-30T00:10:25Z</dcterms:created>
  <dcterms:modified xsi:type="dcterms:W3CDTF">2021-12-03T04:02:05Z</dcterms:modified>
</cp:coreProperties>
</file>