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@HebMERMA Editor\©HM.EXCEL\CONCRETO ARMADO\"/>
    </mc:Choice>
  </mc:AlternateContent>
  <bookViews>
    <workbookView xWindow="0" yWindow="0" windowWidth="20490" windowHeight="9810"/>
  </bookViews>
  <sheets>
    <sheet name="METRADO DE CARGAS COL-C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C36" i="1"/>
  <c r="I28" i="1"/>
  <c r="C34" i="1" s="1"/>
  <c r="C35" i="1"/>
  <c r="C33" i="1"/>
  <c r="H37" i="1" s="1"/>
  <c r="O24" i="1"/>
  <c r="F9" i="1"/>
  <c r="F7" i="1"/>
  <c r="F19" i="1"/>
  <c r="F17" i="1"/>
  <c r="C38" i="1" l="1"/>
  <c r="H36" i="1"/>
  <c r="J37" i="1"/>
  <c r="C37" i="1"/>
  <c r="H35" i="1"/>
  <c r="J36" i="1" l="1"/>
  <c r="J35" i="1"/>
  <c r="N35" i="1"/>
  <c r="N34" i="1" l="1"/>
  <c r="M20" i="1"/>
  <c r="K20" i="1"/>
  <c r="M5" i="1"/>
  <c r="M8" i="1"/>
  <c r="M11" i="1"/>
  <c r="M14" i="1"/>
  <c r="M17" i="1"/>
  <c r="C19" i="1" l="1"/>
  <c r="C17" i="1"/>
  <c r="C9" i="1"/>
  <c r="C7" i="1"/>
  <c r="I9" i="1"/>
  <c r="I7" i="1"/>
  <c r="I19" i="1"/>
  <c r="I17" i="1"/>
  <c r="D13" i="1"/>
  <c r="E13" i="1"/>
  <c r="G13" i="1"/>
  <c r="H13" i="1"/>
  <c r="H23" i="1"/>
  <c r="G23" i="1"/>
  <c r="E23" i="1"/>
  <c r="D23" i="1"/>
  <c r="E4" i="1"/>
  <c r="D4" i="1"/>
  <c r="H4" i="1"/>
  <c r="G4" i="1"/>
</calcChain>
</file>

<file path=xl/sharedStrings.xml><?xml version="1.0" encoding="utf-8"?>
<sst xmlns="http://schemas.openxmlformats.org/spreadsheetml/2006/main" count="33" uniqueCount="32">
  <si>
    <t>Aligerado =</t>
  </si>
  <si>
    <t>Tabiqueria =</t>
  </si>
  <si>
    <t>Acabados =</t>
  </si>
  <si>
    <t>VIGA PRINCIPAL</t>
  </si>
  <si>
    <t>VIGA SECUNDARIO</t>
  </si>
  <si>
    <t>COLUMNA</t>
  </si>
  <si>
    <t>At =</t>
  </si>
  <si>
    <r>
      <t>P</t>
    </r>
    <r>
      <rPr>
        <i/>
        <sz val="10"/>
        <color rgb="FF002060"/>
        <rFont val="Calibri"/>
        <family val="2"/>
        <scheme val="minor"/>
      </rPr>
      <t>tabiqueria</t>
    </r>
    <r>
      <rPr>
        <b/>
        <i/>
        <sz val="11"/>
        <color rgb="FF002060"/>
        <rFont val="Calibri"/>
        <family val="2"/>
        <scheme val="minor"/>
      </rPr>
      <t xml:space="preserve"> = </t>
    </r>
  </si>
  <si>
    <r>
      <t>P</t>
    </r>
    <r>
      <rPr>
        <i/>
        <sz val="10"/>
        <color rgb="FF002060"/>
        <rFont val="Calibri"/>
        <family val="2"/>
        <scheme val="minor"/>
      </rPr>
      <t>acabado</t>
    </r>
    <r>
      <rPr>
        <b/>
        <i/>
        <sz val="11"/>
        <color rgb="FF002060"/>
        <rFont val="Calibri"/>
        <family val="2"/>
        <scheme val="minor"/>
      </rPr>
      <t xml:space="preserve"> = </t>
    </r>
  </si>
  <si>
    <r>
      <t>P</t>
    </r>
    <r>
      <rPr>
        <i/>
        <sz val="10"/>
        <color rgb="FF002060"/>
        <rFont val="Calibri"/>
        <family val="2"/>
        <scheme val="minor"/>
      </rPr>
      <t>viga</t>
    </r>
    <r>
      <rPr>
        <b/>
        <i/>
        <sz val="11"/>
        <color rgb="FF002060"/>
        <rFont val="Calibri"/>
        <family val="2"/>
        <scheme val="minor"/>
      </rPr>
      <t xml:space="preserve">y = </t>
    </r>
  </si>
  <si>
    <r>
      <t>P</t>
    </r>
    <r>
      <rPr>
        <i/>
        <sz val="10"/>
        <color rgb="FF002060"/>
        <rFont val="Calibri"/>
        <family val="2"/>
        <scheme val="minor"/>
      </rPr>
      <t>viga</t>
    </r>
    <r>
      <rPr>
        <b/>
        <i/>
        <sz val="11"/>
        <color rgb="FF002060"/>
        <rFont val="Calibri"/>
        <family val="2"/>
        <scheme val="minor"/>
      </rPr>
      <t xml:space="preserve">x = </t>
    </r>
  </si>
  <si>
    <r>
      <t>P</t>
    </r>
    <r>
      <rPr>
        <i/>
        <sz val="10"/>
        <color rgb="FF002060"/>
        <rFont val="Calibri"/>
        <family val="2"/>
        <scheme val="minor"/>
      </rPr>
      <t>losa</t>
    </r>
    <r>
      <rPr>
        <i/>
        <sz val="11"/>
        <color rgb="FF002060"/>
        <rFont val="Calibri"/>
        <family val="2"/>
        <scheme val="minor"/>
      </rPr>
      <t xml:space="preserve"> </t>
    </r>
    <r>
      <rPr>
        <b/>
        <sz val="11"/>
        <color rgb="FF002060"/>
        <rFont val="Calibri"/>
        <family val="2"/>
        <scheme val="minor"/>
      </rPr>
      <t>=</t>
    </r>
  </si>
  <si>
    <r>
      <rPr>
        <b/>
        <sz val="11"/>
        <color rgb="FF002060"/>
        <rFont val="Calibri"/>
        <family val="2"/>
      </rPr>
      <t>ɤ</t>
    </r>
    <r>
      <rPr>
        <i/>
        <sz val="11"/>
        <color rgb="FF002060"/>
        <rFont val="Calibri"/>
        <family val="2"/>
      </rPr>
      <t>concreto</t>
    </r>
    <r>
      <rPr>
        <i/>
        <sz val="11"/>
        <color rgb="FF002060"/>
        <rFont val="Calibri"/>
        <family val="2"/>
        <scheme val="minor"/>
      </rPr>
      <t xml:space="preserve"> =</t>
    </r>
  </si>
  <si>
    <t>CARGA MUERTA</t>
  </si>
  <si>
    <t>SOBRECARGA</t>
  </si>
  <si>
    <r>
      <t>Piso</t>
    </r>
    <r>
      <rPr>
        <i/>
        <sz val="10"/>
        <color rgb="FF002060"/>
        <rFont val="Calibri"/>
        <family val="2"/>
        <scheme val="minor"/>
      </rPr>
      <t>similar</t>
    </r>
  </si>
  <si>
    <r>
      <t>Piso</t>
    </r>
    <r>
      <rPr>
        <i/>
        <sz val="10"/>
        <color rgb="FF002060"/>
        <rFont val="Calibri"/>
        <family val="2"/>
        <scheme val="minor"/>
      </rPr>
      <t>1</t>
    </r>
  </si>
  <si>
    <r>
      <t>Piso</t>
    </r>
    <r>
      <rPr>
        <i/>
        <sz val="10"/>
        <color rgb="FF002060"/>
        <rFont val="Calibri"/>
        <family val="2"/>
        <scheme val="minor"/>
      </rPr>
      <t>ultimo</t>
    </r>
  </si>
  <si>
    <t>CARGAS</t>
  </si>
  <si>
    <t>CARGA EN LA ZAPATA</t>
  </si>
  <si>
    <t>C. MUERTA</t>
  </si>
  <si>
    <t>C. VIVA</t>
  </si>
  <si>
    <t>base</t>
  </si>
  <si>
    <t>altura</t>
  </si>
  <si>
    <t>ELEMENTO</t>
  </si>
  <si>
    <t xml:space="preserve">SECCION </t>
  </si>
  <si>
    <t>PISOS</t>
  </si>
  <si>
    <t>https://hebmerma.com/</t>
  </si>
  <si>
    <t>METRADO DE CARGAS PARA COLUMNA - C3</t>
  </si>
  <si>
    <t>ESPESOR LOSA</t>
  </si>
  <si>
    <t>PESO PROPIO</t>
  </si>
  <si>
    <t>S/C Ultimo Piso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</si>
</sst>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VP =&quot;\ General"/>
    <numFmt numFmtId="165" formatCode="&quot;x&quot;\ General"/>
    <numFmt numFmtId="166" formatCode="&quot;VS =&quot;\ General"/>
    <numFmt numFmtId="167" formatCode="0.00&quot;m&quot;"/>
    <numFmt numFmtId="168" formatCode="General&quot;Kg/m2&quot;"/>
    <numFmt numFmtId="169" formatCode="General&quot;cm&quot;"/>
    <numFmt numFmtId="170" formatCode="General&quot;m2&quot;"/>
    <numFmt numFmtId="172" formatCode="General\ &quot;Ton&quot;"/>
    <numFmt numFmtId="173" formatCode="&quot;s/c =&quot;\ General"/>
    <numFmt numFmtId="174" formatCode="0.00&quot;Ton/m3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 Narrow"/>
      <family val="2"/>
    </font>
    <font>
      <i/>
      <sz val="11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i/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0"/>
      <name val="Calibri"/>
      <family val="2"/>
      <scheme val="minor"/>
    </font>
    <font>
      <b/>
      <sz val="14"/>
      <color rgb="FF002060"/>
      <name val="Bookman Old Style"/>
      <family val="1"/>
    </font>
    <font>
      <i/>
      <sz val="9"/>
      <color rgb="FF00206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Protection="1">
      <protection hidden="1"/>
    </xf>
    <xf numFmtId="164" fontId="3" fillId="0" borderId="0" xfId="0" applyNumberFormat="1" applyFont="1" applyAlignment="1" applyProtection="1">
      <protection hidden="1"/>
    </xf>
    <xf numFmtId="165" fontId="3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7" xfId="0" applyBorder="1" applyAlignment="1" applyProtection="1">
      <protection hidden="1"/>
    </xf>
    <xf numFmtId="167" fontId="0" fillId="0" borderId="0" xfId="0" applyNumberForma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5" fillId="2" borderId="8" xfId="0" applyFont="1" applyFill="1" applyBorder="1" applyAlignment="1" applyProtection="1">
      <alignment horizontal="right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169" fontId="4" fillId="4" borderId="8" xfId="0" applyNumberFormat="1" applyFont="1" applyFill="1" applyBorder="1" applyAlignment="1" applyProtection="1">
      <alignment horizontal="center" vertical="center"/>
      <protection locked="0"/>
    </xf>
    <xf numFmtId="168" fontId="4" fillId="4" borderId="8" xfId="0" applyNumberFormat="1" applyFont="1" applyFill="1" applyBorder="1" applyAlignment="1" applyProtection="1">
      <alignment horizontal="center" vertical="center"/>
      <protection locked="0"/>
    </xf>
    <xf numFmtId="167" fontId="0" fillId="4" borderId="8" xfId="0" applyNumberFormat="1" applyFill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horizontal="left" vertical="top"/>
      <protection hidden="1"/>
    </xf>
    <xf numFmtId="168" fontId="14" fillId="4" borderId="0" xfId="0" applyNumberFormat="1" applyFont="1" applyFill="1" applyAlignment="1" applyProtection="1">
      <alignment horizontal="left"/>
      <protection locked="0"/>
    </xf>
    <xf numFmtId="168" fontId="5" fillId="0" borderId="0" xfId="0" applyNumberFormat="1" applyFont="1" applyProtection="1">
      <protection hidden="1"/>
    </xf>
    <xf numFmtId="169" fontId="0" fillId="5" borderId="13" xfId="0" applyNumberFormat="1" applyFill="1" applyBorder="1" applyAlignment="1" applyProtection="1">
      <alignment horizontal="center" vertical="center"/>
      <protection locked="0"/>
    </xf>
    <xf numFmtId="168" fontId="4" fillId="5" borderId="13" xfId="0" applyNumberFormat="1" applyFont="1" applyFill="1" applyBorder="1" applyProtection="1">
      <protection locked="0"/>
    </xf>
    <xf numFmtId="0" fontId="18" fillId="0" borderId="0" xfId="0" applyFont="1" applyAlignment="1" applyProtection="1">
      <alignment horizontal="center"/>
      <protection hidden="1"/>
    </xf>
    <xf numFmtId="0" fontId="17" fillId="3" borderId="15" xfId="0" applyFont="1" applyFill="1" applyBorder="1" applyAlignment="1" applyProtection="1">
      <alignment horizontal="center" vertical="center"/>
      <protection hidden="1"/>
    </xf>
    <xf numFmtId="0" fontId="17" fillId="3" borderId="16" xfId="0" applyFont="1" applyFill="1" applyBorder="1" applyAlignment="1" applyProtection="1">
      <alignment horizontal="center" vertical="center"/>
      <protection hidden="1"/>
    </xf>
    <xf numFmtId="0" fontId="17" fillId="3" borderId="17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13" fillId="3" borderId="14" xfId="0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right" vertical="center"/>
      <protection hidden="1"/>
    </xf>
    <xf numFmtId="165" fontId="3" fillId="0" borderId="0" xfId="0" applyNumberFormat="1" applyFont="1" applyAlignment="1" applyProtection="1">
      <alignment horizontal="left" vertical="center"/>
      <protection hidden="1"/>
    </xf>
    <xf numFmtId="166" fontId="1" fillId="0" borderId="0" xfId="0" applyNumberFormat="1" applyFont="1" applyAlignment="1" applyProtection="1">
      <alignment horizontal="right" vertical="top" textRotation="90"/>
      <protection hidden="1"/>
    </xf>
    <xf numFmtId="165" fontId="1" fillId="0" borderId="0" xfId="0" applyNumberFormat="1" applyFont="1" applyAlignment="1" applyProtection="1">
      <alignment horizontal="right" textRotation="90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172" fontId="0" fillId="0" borderId="8" xfId="0" applyNumberFormat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170" fontId="0" fillId="0" borderId="0" xfId="0" applyNumberFormat="1" applyAlignment="1" applyProtection="1">
      <alignment horizontal="left" indent="1"/>
      <protection hidden="1"/>
    </xf>
    <xf numFmtId="170" fontId="0" fillId="0" borderId="12" xfId="0" applyNumberFormat="1" applyBorder="1" applyAlignment="1" applyProtection="1">
      <alignment horizontal="left" indent="1"/>
      <protection hidden="1"/>
    </xf>
    <xf numFmtId="167" fontId="0" fillId="0" borderId="9" xfId="0" applyNumberFormat="1" applyBorder="1" applyAlignment="1" applyProtection="1">
      <alignment horizontal="center" vertical="center"/>
      <protection locked="0"/>
    </xf>
    <xf numFmtId="167" fontId="0" fillId="0" borderId="10" xfId="0" applyNumberForma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left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6" xfId="0" applyFont="1" applyBorder="1" applyAlignment="1" applyProtection="1">
      <alignment horizontal="left"/>
      <protection hidden="1"/>
    </xf>
    <xf numFmtId="173" fontId="6" fillId="0" borderId="2" xfId="0" applyNumberFormat="1" applyFont="1" applyBorder="1" applyAlignment="1" applyProtection="1">
      <alignment horizontal="right"/>
      <protection locked="0"/>
    </xf>
    <xf numFmtId="173" fontId="6" fillId="0" borderId="3" xfId="0" applyNumberFormat="1" applyFont="1" applyBorder="1" applyAlignment="1" applyProtection="1">
      <alignment horizontal="right"/>
      <protection locked="0"/>
    </xf>
    <xf numFmtId="173" fontId="6" fillId="0" borderId="1" xfId="0" applyNumberFormat="1" applyFont="1" applyBorder="1" applyAlignment="1" applyProtection="1">
      <alignment horizontal="right"/>
      <protection locked="0"/>
    </xf>
    <xf numFmtId="173" fontId="6" fillId="0" borderId="4" xfId="0" applyNumberFormat="1" applyFont="1" applyBorder="1" applyAlignment="1" applyProtection="1">
      <alignment horizontal="right"/>
      <protection locked="0"/>
    </xf>
    <xf numFmtId="173" fontId="6" fillId="0" borderId="5" xfId="0" applyNumberFormat="1" applyFont="1" applyBorder="1" applyAlignment="1" applyProtection="1">
      <alignment horizontal="right"/>
      <protection locked="0"/>
    </xf>
    <xf numFmtId="173" fontId="6" fillId="0" borderId="6" xfId="0" applyNumberFormat="1" applyFont="1" applyBorder="1" applyAlignment="1" applyProtection="1">
      <alignment horizontal="right"/>
      <protection locked="0"/>
    </xf>
    <xf numFmtId="165" fontId="1" fillId="0" borderId="0" xfId="0" applyNumberFormat="1" applyFont="1" applyAlignment="1" applyProtection="1">
      <alignment horizontal="center" textRotation="90"/>
      <protection hidden="1"/>
    </xf>
    <xf numFmtId="166" fontId="1" fillId="0" borderId="0" xfId="0" applyNumberFormat="1" applyFont="1" applyAlignment="1" applyProtection="1">
      <alignment horizontal="center" vertical="top" textRotation="90"/>
      <protection hidden="1"/>
    </xf>
    <xf numFmtId="165" fontId="1" fillId="0" borderId="0" xfId="0" applyNumberFormat="1" applyFont="1" applyAlignment="1" applyProtection="1">
      <alignment horizontal="left" textRotation="90"/>
      <protection hidden="1"/>
    </xf>
    <xf numFmtId="166" fontId="1" fillId="0" borderId="0" xfId="0" applyNumberFormat="1" applyFont="1" applyAlignment="1" applyProtection="1">
      <alignment horizontal="left" vertical="top" textRotation="90"/>
      <protection hidden="1"/>
    </xf>
    <xf numFmtId="167" fontId="0" fillId="0" borderId="0" xfId="0" applyNumberFormat="1" applyAlignment="1" applyProtection="1">
      <alignment horizontal="center" vertical="center"/>
      <protection locked="0"/>
    </xf>
    <xf numFmtId="174" fontId="19" fillId="4" borderId="8" xfId="0" applyNumberFormat="1" applyFont="1" applyFill="1" applyBorder="1" applyAlignment="1" applyProtection="1">
      <alignment horizontal="center" vertical="center"/>
      <protection locked="0"/>
    </xf>
    <xf numFmtId="172" fontId="0" fillId="0" borderId="0" xfId="0" applyNumberFormat="1" applyAlignment="1" applyProtection="1">
      <alignment horizontal="left" indent="1"/>
      <protection hidden="1"/>
    </xf>
    <xf numFmtId="172" fontId="0" fillId="0" borderId="12" xfId="0" applyNumberFormat="1" applyBorder="1" applyAlignment="1" applyProtection="1">
      <alignment horizontal="left" indent="1"/>
      <protection hidden="1"/>
    </xf>
    <xf numFmtId="172" fontId="0" fillId="0" borderId="8" xfId="0" applyNumberFormat="1" applyBorder="1" applyAlignment="1" applyProtection="1">
      <alignment horizontal="center" vertical="center"/>
      <protection hidden="1"/>
    </xf>
    <xf numFmtId="172" fontId="0" fillId="0" borderId="8" xfId="0" applyNumberFormat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10"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39508</xdr:colOff>
      <xdr:row>3</xdr:row>
      <xdr:rowOff>195535</xdr:rowOff>
    </xdr:from>
    <xdr:to>
      <xdr:col>14</xdr:col>
      <xdr:colOff>283126</xdr:colOff>
      <xdr:row>23</xdr:row>
      <xdr:rowOff>10997</xdr:rowOff>
    </xdr:to>
    <xdr:grpSp>
      <xdr:nvGrpSpPr>
        <xdr:cNvPr id="53" name="Grupo 52"/>
        <xdr:cNvGrpSpPr/>
      </xdr:nvGrpSpPr>
      <xdr:grpSpPr>
        <a:xfrm>
          <a:off x="10707508" y="843235"/>
          <a:ext cx="243618" cy="3682612"/>
          <a:chOff x="10707508" y="767035"/>
          <a:chExt cx="243618" cy="3682612"/>
        </a:xfrm>
      </xdr:grpSpPr>
      <xdr:grpSp>
        <xdr:nvGrpSpPr>
          <xdr:cNvPr id="47" name="Grupo 46"/>
          <xdr:cNvGrpSpPr/>
        </xdr:nvGrpSpPr>
        <xdr:grpSpPr>
          <a:xfrm>
            <a:off x="10717033" y="767035"/>
            <a:ext cx="230453" cy="3682612"/>
            <a:chOff x="10993258" y="767035"/>
            <a:chExt cx="230453" cy="3682612"/>
          </a:xfrm>
        </xdr:grpSpPr>
        <xdr:cxnSp macro="">
          <xdr:nvCxnSpPr>
            <xdr:cNvPr id="43" name="Conector recto 42"/>
            <xdr:cNvCxnSpPr/>
          </xdr:nvCxnSpPr>
          <xdr:spPr>
            <a:xfrm flipV="1">
              <a:off x="11105542" y="767036"/>
              <a:ext cx="0" cy="3682611"/>
            </a:xfrm>
            <a:prstGeom prst="line">
              <a:avLst/>
            </a:prstGeom>
            <a:ln w="9525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" name="Conector recto 43"/>
            <xdr:cNvCxnSpPr/>
          </xdr:nvCxnSpPr>
          <xdr:spPr>
            <a:xfrm>
              <a:off x="10993258" y="3656091"/>
              <a:ext cx="224568" cy="0"/>
            </a:xfrm>
            <a:prstGeom prst="line">
              <a:avLst/>
            </a:prstGeom>
            <a:ln w="9525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Conector recto 44"/>
            <xdr:cNvCxnSpPr/>
          </xdr:nvCxnSpPr>
          <xdr:spPr>
            <a:xfrm>
              <a:off x="10993258" y="4449646"/>
              <a:ext cx="224568" cy="0"/>
            </a:xfrm>
            <a:prstGeom prst="line">
              <a:avLst/>
            </a:prstGeom>
            <a:ln w="9525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" name="Conector recto 45"/>
            <xdr:cNvCxnSpPr/>
          </xdr:nvCxnSpPr>
          <xdr:spPr>
            <a:xfrm>
              <a:off x="10999143" y="767035"/>
              <a:ext cx="224568" cy="0"/>
            </a:xfrm>
            <a:prstGeom prst="line">
              <a:avLst/>
            </a:prstGeom>
            <a:ln w="9525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8" name="Conector recto 47"/>
          <xdr:cNvCxnSpPr/>
        </xdr:nvCxnSpPr>
        <xdr:spPr>
          <a:xfrm>
            <a:off x="10717033" y="767035"/>
            <a:ext cx="224568" cy="0"/>
          </a:xfrm>
          <a:prstGeom prst="line">
            <a:avLst/>
          </a:prstGeom>
          <a:ln w="952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 recto 48"/>
          <xdr:cNvCxnSpPr/>
        </xdr:nvCxnSpPr>
        <xdr:spPr>
          <a:xfrm>
            <a:off x="10717033" y="1351040"/>
            <a:ext cx="224568" cy="0"/>
          </a:xfrm>
          <a:prstGeom prst="line">
            <a:avLst/>
          </a:prstGeom>
          <a:ln w="952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Conector recto 49"/>
          <xdr:cNvCxnSpPr/>
        </xdr:nvCxnSpPr>
        <xdr:spPr>
          <a:xfrm>
            <a:off x="10717033" y="1910035"/>
            <a:ext cx="224568" cy="0"/>
          </a:xfrm>
          <a:prstGeom prst="line">
            <a:avLst/>
          </a:prstGeom>
          <a:ln w="952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Conector recto 50"/>
          <xdr:cNvCxnSpPr/>
        </xdr:nvCxnSpPr>
        <xdr:spPr>
          <a:xfrm>
            <a:off x="10707508" y="2513090"/>
            <a:ext cx="224568" cy="0"/>
          </a:xfrm>
          <a:prstGeom prst="line">
            <a:avLst/>
          </a:prstGeom>
          <a:ln w="952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Conector recto 51"/>
          <xdr:cNvCxnSpPr/>
        </xdr:nvCxnSpPr>
        <xdr:spPr>
          <a:xfrm>
            <a:off x="10726558" y="3084590"/>
            <a:ext cx="224568" cy="0"/>
          </a:xfrm>
          <a:prstGeom prst="line">
            <a:avLst/>
          </a:prstGeom>
          <a:ln w="952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571498</xdr:colOff>
      <xdr:row>22</xdr:row>
      <xdr:rowOff>202546</xdr:rowOff>
    </xdr:from>
    <xdr:to>
      <xdr:col>14</xdr:col>
      <xdr:colOff>190498</xdr:colOff>
      <xdr:row>23</xdr:row>
      <xdr:rowOff>123824</xdr:rowOff>
    </xdr:to>
    <xdr:grpSp>
      <xdr:nvGrpSpPr>
        <xdr:cNvPr id="57" name="Grupo 56"/>
        <xdr:cNvGrpSpPr/>
      </xdr:nvGrpSpPr>
      <xdr:grpSpPr>
        <a:xfrm>
          <a:off x="7429498" y="4507846"/>
          <a:ext cx="3429000" cy="130828"/>
          <a:chOff x="7429498" y="4431646"/>
          <a:chExt cx="3429000" cy="130828"/>
        </a:xfrm>
      </xdr:grpSpPr>
      <xdr:pic>
        <xdr:nvPicPr>
          <xdr:cNvPr id="54" name="Imagen 5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6200000" flipV="1">
            <a:off x="7564109" y="4306560"/>
            <a:ext cx="121303" cy="390525"/>
          </a:xfrm>
          <a:prstGeom prst="rect">
            <a:avLst/>
          </a:prstGeom>
        </xdr:spPr>
      </xdr:pic>
      <xdr:pic>
        <xdr:nvPicPr>
          <xdr:cNvPr id="55" name="Imagen 54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6200000" flipV="1">
            <a:off x="9078584" y="4297035"/>
            <a:ext cx="121303" cy="390525"/>
          </a:xfrm>
          <a:prstGeom prst="rect">
            <a:avLst/>
          </a:prstGeom>
        </xdr:spPr>
      </xdr:pic>
      <xdr:pic>
        <xdr:nvPicPr>
          <xdr:cNvPr id="56" name="Imagen 5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6200000" flipV="1">
            <a:off x="10602584" y="4297035"/>
            <a:ext cx="121303" cy="3905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382408</xdr:colOff>
      <xdr:row>2</xdr:row>
      <xdr:rowOff>166960</xdr:rowOff>
    </xdr:from>
    <xdr:to>
      <xdr:col>8</xdr:col>
      <xdr:colOff>744394</xdr:colOff>
      <xdr:row>25</xdr:row>
      <xdr:rowOff>48462</xdr:rowOff>
    </xdr:to>
    <xdr:grpSp>
      <xdr:nvGrpSpPr>
        <xdr:cNvPr id="80" name="Grupo 79"/>
        <xdr:cNvGrpSpPr/>
      </xdr:nvGrpSpPr>
      <xdr:grpSpPr>
        <a:xfrm>
          <a:off x="1144408" y="614635"/>
          <a:ext cx="5695986" cy="4329677"/>
          <a:chOff x="1144408" y="547960"/>
          <a:chExt cx="5695986" cy="4320152"/>
        </a:xfrm>
      </xdr:grpSpPr>
      <xdr:grpSp>
        <xdr:nvGrpSpPr>
          <xdr:cNvPr id="78" name="Grupo 77"/>
          <xdr:cNvGrpSpPr/>
        </xdr:nvGrpSpPr>
        <xdr:grpSpPr>
          <a:xfrm>
            <a:off x="1144408" y="547960"/>
            <a:ext cx="5695986" cy="4320152"/>
            <a:chOff x="1144408" y="547960"/>
            <a:chExt cx="5695986" cy="4320152"/>
          </a:xfrm>
        </xdr:grpSpPr>
        <xdr:grpSp>
          <xdr:nvGrpSpPr>
            <xdr:cNvPr id="42" name="Grupo 41"/>
            <xdr:cNvGrpSpPr/>
          </xdr:nvGrpSpPr>
          <xdr:grpSpPr>
            <a:xfrm>
              <a:off x="1144408" y="547960"/>
              <a:ext cx="5695986" cy="4320152"/>
              <a:chOff x="1142151" y="556141"/>
              <a:chExt cx="5665469" cy="4389487"/>
            </a:xfrm>
          </xdr:grpSpPr>
          <xdr:grpSp>
            <xdr:nvGrpSpPr>
              <xdr:cNvPr id="2" name="Grupo 1"/>
              <xdr:cNvGrpSpPr/>
            </xdr:nvGrpSpPr>
            <xdr:grpSpPr>
              <a:xfrm>
                <a:off x="1142151" y="572832"/>
                <a:ext cx="5665469" cy="4372796"/>
                <a:chOff x="2027201" y="1341932"/>
                <a:chExt cx="5695986" cy="4252337"/>
              </a:xfrm>
            </xdr:grpSpPr>
            <xdr:grpSp>
              <xdr:nvGrpSpPr>
                <xdr:cNvPr id="7" name="Grupo 6"/>
                <xdr:cNvGrpSpPr/>
              </xdr:nvGrpSpPr>
              <xdr:grpSpPr>
                <a:xfrm>
                  <a:off x="2139485" y="1341932"/>
                  <a:ext cx="5583702" cy="4252337"/>
                  <a:chOff x="1729581" y="1404994"/>
                  <a:chExt cx="5583702" cy="4252337"/>
                </a:xfrm>
              </xdr:grpSpPr>
              <xdr:grpSp>
                <xdr:nvGrpSpPr>
                  <xdr:cNvPr id="9" name="Grupo 8"/>
                  <xdr:cNvGrpSpPr/>
                </xdr:nvGrpSpPr>
                <xdr:grpSpPr>
                  <a:xfrm>
                    <a:off x="1729581" y="1404994"/>
                    <a:ext cx="5583702" cy="4238489"/>
                    <a:chOff x="1036115" y="1644981"/>
                    <a:chExt cx="5583702" cy="4238489"/>
                  </a:xfrm>
                </xdr:grpSpPr>
                <xdr:grpSp>
                  <xdr:nvGrpSpPr>
                    <xdr:cNvPr id="12" name="Grupo 11"/>
                    <xdr:cNvGrpSpPr/>
                  </xdr:nvGrpSpPr>
                  <xdr:grpSpPr>
                    <a:xfrm>
                      <a:off x="1036115" y="1644981"/>
                      <a:ext cx="5583702" cy="4238489"/>
                      <a:chOff x="1170345" y="1706285"/>
                      <a:chExt cx="5583702" cy="4238489"/>
                    </a:xfrm>
                  </xdr:grpSpPr>
                  <xdr:sp macro="" textlink="">
                    <xdr:nvSpPr>
                      <xdr:cNvPr id="18" name="Rectángulo 17"/>
                      <xdr:cNvSpPr/>
                    </xdr:nvSpPr>
                    <xdr:spPr>
                      <a:xfrm>
                        <a:off x="1444598" y="1710615"/>
                        <a:ext cx="5309449" cy="210270"/>
                      </a:xfrm>
                      <a:prstGeom prst="rect">
                        <a:avLst/>
                      </a:prstGeom>
                      <a:noFill/>
                      <a:ln w="12700">
                        <a:solidFill>
                          <a:schemeClr val="tx1"/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ctr"/>
                      <a:lstStyle>
                        <a:defPPr>
                          <a:defRPr lang="es-PE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/>
                        <a:endParaRPr lang="es-PE"/>
                      </a:p>
                    </xdr:txBody>
                  </xdr:sp>
                  <xdr:grpSp>
                    <xdr:nvGrpSpPr>
                      <xdr:cNvPr id="19" name="Grupo 18"/>
                      <xdr:cNvGrpSpPr/>
                    </xdr:nvGrpSpPr>
                    <xdr:grpSpPr>
                      <a:xfrm>
                        <a:off x="1170345" y="1706285"/>
                        <a:ext cx="5583702" cy="4238489"/>
                        <a:chOff x="1170345" y="1706285"/>
                        <a:chExt cx="5583702" cy="4238489"/>
                      </a:xfrm>
                    </xdr:grpSpPr>
                    <xdr:grpSp>
                      <xdr:nvGrpSpPr>
                        <xdr:cNvPr id="20" name="Grupo 19"/>
                        <xdr:cNvGrpSpPr/>
                      </xdr:nvGrpSpPr>
                      <xdr:grpSpPr>
                        <a:xfrm>
                          <a:off x="1170345" y="1706285"/>
                          <a:ext cx="5583702" cy="4238489"/>
                          <a:chOff x="2870720" y="1132087"/>
                          <a:chExt cx="5583702" cy="4238489"/>
                        </a:xfrm>
                      </xdr:grpSpPr>
                      <xdr:sp macro="" textlink="">
                        <xdr:nvSpPr>
                          <xdr:cNvPr id="24" name="Rectángulo 23"/>
                          <xdr:cNvSpPr/>
                        </xdr:nvSpPr>
                        <xdr:spPr>
                          <a:xfrm rot="16200000">
                            <a:off x="1354199" y="2935446"/>
                            <a:ext cx="3797348" cy="225339"/>
                          </a:xfrm>
                          <a:prstGeom prst="rect">
                            <a:avLst/>
                          </a:prstGeom>
                          <a:noFill/>
                          <a:ln w="12700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wrap="square" rtlCol="0" anchor="ctr"/>
                          <a:lstStyle>
                            <a:defPPr>
                              <a:defRPr lang="es-PE"/>
                            </a:defPPr>
                            <a:lvl1pPr marL="0" algn="l" defTabSz="914400" rtl="0" eaLnBrk="1" latinLnBrk="0" hangingPunct="1">
                              <a:defRPr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1pPr>
                            <a:lvl2pPr marL="457200" algn="l" defTabSz="914400" rtl="0" eaLnBrk="1" latinLnBrk="0" hangingPunct="1">
                              <a:defRPr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2pPr>
                            <a:lvl3pPr marL="914400" algn="l" defTabSz="914400" rtl="0" eaLnBrk="1" latinLnBrk="0" hangingPunct="1">
                              <a:defRPr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3pPr>
                            <a:lvl4pPr marL="1371600" algn="l" defTabSz="914400" rtl="0" eaLnBrk="1" latinLnBrk="0" hangingPunct="1">
                              <a:defRPr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4pPr>
                            <a:lvl5pPr marL="1828800" algn="l" defTabSz="914400" rtl="0" eaLnBrk="1" latinLnBrk="0" hangingPunct="1">
                              <a:defRPr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5pPr>
                            <a:lvl6pPr marL="2286000" algn="l" defTabSz="914400" rtl="0" eaLnBrk="1" latinLnBrk="0" hangingPunct="1">
                              <a:defRPr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6pPr>
                            <a:lvl7pPr marL="2743200" algn="l" defTabSz="914400" rtl="0" eaLnBrk="1" latinLnBrk="0" hangingPunct="1">
                              <a:defRPr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7pPr>
                            <a:lvl8pPr marL="3200400" algn="l" defTabSz="914400" rtl="0" eaLnBrk="1" latinLnBrk="0" hangingPunct="1">
                              <a:defRPr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8pPr>
                            <a:lvl9pPr marL="3657600" algn="l" defTabSz="914400" rtl="0" eaLnBrk="1" latinLnBrk="0" hangingPunct="1">
                              <a:defRPr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9pPr>
                          </a:lstStyle>
                          <a:p>
                            <a:pPr algn="ctr"/>
                            <a:endParaRPr lang="es-PE"/>
                          </a:p>
                        </xdr:txBody>
                      </xdr:sp>
                      <xdr:grpSp>
                        <xdr:nvGrpSpPr>
                          <xdr:cNvPr id="25" name="Grupo 24"/>
                          <xdr:cNvGrpSpPr/>
                        </xdr:nvGrpSpPr>
                        <xdr:grpSpPr>
                          <a:xfrm>
                            <a:off x="2870720" y="1132087"/>
                            <a:ext cx="5583702" cy="4238489"/>
                            <a:chOff x="3697232" y="1694075"/>
                            <a:chExt cx="5583702" cy="4238489"/>
                          </a:xfrm>
                        </xdr:grpSpPr>
                        <xdr:sp macro="" textlink="">
                          <xdr:nvSpPr>
                            <xdr:cNvPr id="26" name="Rectángulo 25"/>
                            <xdr:cNvSpPr/>
                          </xdr:nvSpPr>
                          <xdr:spPr>
                            <a:xfrm>
                              <a:off x="3966713" y="5311431"/>
                              <a:ext cx="5314221" cy="201675"/>
                            </a:xfrm>
                            <a:prstGeom prst="rect">
                              <a:avLst/>
                            </a:prstGeom>
                            <a:noFill/>
                            <a:ln w="12700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wrap="square" rtlCol="0" anchor="ctr"/>
                            <a:lstStyle>
                              <a:defPPr>
                                <a:defRPr lang="es-PE"/>
                              </a:defPPr>
                              <a:lvl1pPr marL="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/>
                              <a:endParaRPr lang="es-PE"/>
                            </a:p>
                          </xdr:txBody>
                        </xdr:sp>
                        <xdr:sp macro="" textlink="">
                          <xdr:nvSpPr>
                            <xdr:cNvPr id="27" name="Rectángulo 26"/>
                            <xdr:cNvSpPr/>
                          </xdr:nvSpPr>
                          <xdr:spPr>
                            <a:xfrm rot="16200000">
                              <a:off x="7465159" y="3497725"/>
                              <a:ext cx="3408263" cy="223287"/>
                            </a:xfrm>
                            <a:prstGeom prst="rect">
                              <a:avLst/>
                            </a:prstGeom>
                            <a:noFill/>
                            <a:ln w="12700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wrap="square" rtlCol="0" anchor="ctr"/>
                            <a:lstStyle>
                              <a:defPPr>
                                <a:defRPr lang="es-PE"/>
                              </a:defPPr>
                              <a:lvl1pPr marL="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/>
                              <a:endParaRPr lang="es-PE"/>
                            </a:p>
                          </xdr:txBody>
                        </xdr:sp>
                        <xdr:sp macro="" textlink="">
                          <xdr:nvSpPr>
                            <xdr:cNvPr id="28" name="Rectángulo 27"/>
                            <xdr:cNvSpPr/>
                          </xdr:nvSpPr>
                          <xdr:spPr>
                            <a:xfrm>
                              <a:off x="9057644" y="1694075"/>
                              <a:ext cx="223290" cy="214599"/>
                            </a:xfrm>
                            <a:prstGeom prst="rect">
                              <a:avLst/>
                            </a:prstGeom>
                            <a:gradFill flip="none" rotWithShape="1">
                              <a:gsLst>
                                <a:gs pos="0">
                                  <a:schemeClr val="bg2">
                                    <a:lumMod val="75000"/>
                                    <a:shade val="30000"/>
                                    <a:satMod val="115000"/>
                                  </a:schemeClr>
                                </a:gs>
                                <a:gs pos="50000">
                                  <a:schemeClr val="bg2">
                                    <a:lumMod val="75000"/>
                                    <a:shade val="67500"/>
                                    <a:satMod val="115000"/>
                                  </a:schemeClr>
                                </a:gs>
                                <a:gs pos="100000">
                                  <a:schemeClr val="bg2">
                                    <a:lumMod val="75000"/>
                                    <a:shade val="100000"/>
                                    <a:satMod val="115000"/>
                                  </a:schemeClr>
                                </a:gs>
                              </a:gsLst>
                              <a:path path="circle">
                                <a:fillToRect l="50000" t="50000" r="50000" b="50000"/>
                              </a:path>
                              <a:tileRect/>
                            </a:gradFill>
                            <a:ln w="12700">
                              <a:solidFill>
                                <a:schemeClr val="bg2">
                                  <a:lumMod val="25000"/>
                                </a:schemeClr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wrap="square" rtlCol="0" anchor="ctr"/>
                            <a:lstStyle>
                              <a:defPPr>
                                <a:defRPr lang="es-PE"/>
                              </a:defPPr>
                              <a:lvl1pPr marL="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/>
                              <a:endParaRPr lang="es-PE"/>
                            </a:p>
                          </xdr:txBody>
                        </xdr:sp>
                        <xdr:sp macro="" textlink="">
                          <xdr:nvSpPr>
                            <xdr:cNvPr id="29" name="Rectángulo 28"/>
                            <xdr:cNvSpPr/>
                          </xdr:nvSpPr>
                          <xdr:spPr>
                            <a:xfrm>
                              <a:off x="9057644" y="5313500"/>
                              <a:ext cx="222781" cy="195277"/>
                            </a:xfrm>
                            <a:prstGeom prst="rect">
                              <a:avLst/>
                            </a:prstGeom>
                            <a:gradFill flip="none" rotWithShape="1">
                              <a:gsLst>
                                <a:gs pos="0">
                                  <a:schemeClr val="bg2">
                                    <a:lumMod val="75000"/>
                                    <a:shade val="30000"/>
                                    <a:satMod val="115000"/>
                                  </a:schemeClr>
                                </a:gs>
                                <a:gs pos="50000">
                                  <a:schemeClr val="bg2">
                                    <a:lumMod val="75000"/>
                                    <a:shade val="67500"/>
                                    <a:satMod val="115000"/>
                                  </a:schemeClr>
                                </a:gs>
                                <a:gs pos="100000">
                                  <a:schemeClr val="bg2">
                                    <a:lumMod val="75000"/>
                                    <a:shade val="100000"/>
                                    <a:satMod val="115000"/>
                                  </a:schemeClr>
                                </a:gs>
                              </a:gsLst>
                              <a:path path="circle">
                                <a:fillToRect l="50000" t="50000" r="50000" b="50000"/>
                              </a:path>
                              <a:tileRect/>
                            </a:gradFill>
                            <a:ln w="12700">
                              <a:solidFill>
                                <a:schemeClr val="bg2">
                                  <a:lumMod val="25000"/>
                                </a:schemeClr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wrap="square" rtlCol="0" anchor="ctr"/>
                            <a:lstStyle>
                              <a:defPPr>
                                <a:defRPr lang="es-PE"/>
                              </a:defPPr>
                              <a:lvl1pPr marL="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/>
                              <a:endParaRPr lang="es-PE"/>
                            </a:p>
                          </xdr:txBody>
                        </xdr:sp>
                        <xdr:sp macro="" textlink="">
                          <xdr:nvSpPr>
                            <xdr:cNvPr id="30" name="Rectángulo 29"/>
                            <xdr:cNvSpPr/>
                          </xdr:nvSpPr>
                          <xdr:spPr>
                            <a:xfrm>
                              <a:off x="3964152" y="5311430"/>
                              <a:ext cx="231391" cy="201675"/>
                            </a:xfrm>
                            <a:prstGeom prst="rect">
                              <a:avLst/>
                            </a:prstGeom>
                            <a:gradFill flip="none" rotWithShape="1">
                              <a:gsLst>
                                <a:gs pos="0">
                                  <a:schemeClr val="bg2">
                                    <a:lumMod val="75000"/>
                                    <a:shade val="30000"/>
                                    <a:satMod val="115000"/>
                                  </a:schemeClr>
                                </a:gs>
                                <a:gs pos="50000">
                                  <a:schemeClr val="bg2">
                                    <a:lumMod val="75000"/>
                                    <a:shade val="67500"/>
                                    <a:satMod val="115000"/>
                                  </a:schemeClr>
                                </a:gs>
                                <a:gs pos="100000">
                                  <a:schemeClr val="bg2">
                                    <a:lumMod val="75000"/>
                                    <a:shade val="100000"/>
                                    <a:satMod val="115000"/>
                                  </a:schemeClr>
                                </a:gs>
                              </a:gsLst>
                              <a:path path="circle">
                                <a:fillToRect l="50000" t="50000" r="50000" b="50000"/>
                              </a:path>
                              <a:tileRect/>
                            </a:gradFill>
                            <a:ln w="12700">
                              <a:solidFill>
                                <a:schemeClr val="bg2">
                                  <a:lumMod val="25000"/>
                                </a:schemeClr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wrap="square" rtlCol="0" anchor="ctr"/>
                            <a:lstStyle>
                              <a:defPPr>
                                <a:defRPr lang="es-PE"/>
                              </a:defPPr>
                              <a:lvl1pPr marL="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/>
                              <a:endParaRPr lang="es-PE"/>
                            </a:p>
                          </xdr:txBody>
                        </xdr:sp>
                        <xdr:cxnSp macro="">
                          <xdr:nvCxnSpPr>
                            <xdr:cNvPr id="33" name="Conector recto 32"/>
                            <xdr:cNvCxnSpPr/>
                          </xdr:nvCxnSpPr>
                          <xdr:spPr>
                            <a:xfrm flipV="1">
                              <a:off x="3697232" y="1769481"/>
                              <a:ext cx="0" cy="3638639"/>
                            </a:xfrm>
                            <a:prstGeom prst="line">
                              <a:avLst/>
                            </a:prstGeom>
                            <a:ln w="9525"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35" name="Conector recto 34"/>
                            <xdr:cNvCxnSpPr/>
                          </xdr:nvCxnSpPr>
                          <xdr:spPr>
                            <a:xfrm>
                              <a:off x="4078102" y="5786007"/>
                              <a:ext cx="5117296" cy="2349"/>
                            </a:xfrm>
                            <a:prstGeom prst="line">
                              <a:avLst/>
                            </a:prstGeom>
                            <a:ln w="9525"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36" name="Conector recto 35"/>
                            <xdr:cNvCxnSpPr/>
                          </xdr:nvCxnSpPr>
                          <xdr:spPr>
                            <a:xfrm>
                              <a:off x="4078102" y="5626146"/>
                              <a:ext cx="0" cy="306418"/>
                            </a:xfrm>
                            <a:prstGeom prst="line">
                              <a:avLst/>
                            </a:prstGeom>
                            <a:ln w="9525"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sp macro="" textlink="">
                          <xdr:nvSpPr>
                            <xdr:cNvPr id="40" name="Rectángulo 39"/>
                            <xdr:cNvSpPr/>
                          </xdr:nvSpPr>
                          <xdr:spPr>
                            <a:xfrm>
                              <a:off x="3966713" y="1698405"/>
                              <a:ext cx="225338" cy="211161"/>
                            </a:xfrm>
                            <a:prstGeom prst="rect">
                              <a:avLst/>
                            </a:prstGeom>
                            <a:gradFill flip="none" rotWithShape="1">
                              <a:gsLst>
                                <a:gs pos="0">
                                  <a:schemeClr val="bg2">
                                    <a:lumMod val="75000"/>
                                    <a:shade val="30000"/>
                                    <a:satMod val="115000"/>
                                  </a:schemeClr>
                                </a:gs>
                                <a:gs pos="50000">
                                  <a:schemeClr val="bg2">
                                    <a:lumMod val="75000"/>
                                    <a:shade val="67500"/>
                                    <a:satMod val="115000"/>
                                  </a:schemeClr>
                                </a:gs>
                                <a:gs pos="100000">
                                  <a:schemeClr val="bg2">
                                    <a:lumMod val="75000"/>
                                    <a:shade val="100000"/>
                                    <a:satMod val="115000"/>
                                  </a:schemeClr>
                                </a:gs>
                              </a:gsLst>
                              <a:path path="circle">
                                <a:fillToRect l="50000" t="50000" r="50000" b="50000"/>
                              </a:path>
                              <a:tileRect/>
                            </a:gradFill>
                            <a:ln w="12700">
                              <a:solidFill>
                                <a:schemeClr val="bg2">
                                  <a:lumMod val="25000"/>
                                </a:schemeClr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wrap="square" rtlCol="0" anchor="ctr"/>
                            <a:lstStyle>
                              <a:defPPr>
                                <a:defRPr lang="es-PE"/>
                              </a:defPPr>
                              <a:lvl1pPr marL="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/>
                              <a:endParaRPr lang="es-PE"/>
                            </a:p>
                          </xdr:txBody>
                        </xdr:sp>
                      </xdr:grpSp>
                    </xdr:grpSp>
                    <xdr:sp macro="" textlink="">
                      <xdr:nvSpPr>
                        <xdr:cNvPr id="21" name="Rectángulo 20"/>
                        <xdr:cNvSpPr/>
                      </xdr:nvSpPr>
                      <xdr:spPr>
                        <a:xfrm rot="16200000">
                          <a:off x="2384605" y="3504077"/>
                          <a:ext cx="3424158" cy="223287"/>
                        </a:xfrm>
                        <a:prstGeom prst="rect">
                          <a:avLst/>
                        </a:prstGeom>
                        <a:noFill/>
                        <a:ln w="12700">
                          <a:solidFill>
                            <a:schemeClr val="tx1"/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ctr"/>
                        <a:lstStyle>
                          <a:defPPr>
                            <a:defRPr lang="es-PE"/>
                          </a:defPPr>
                          <a:lvl1pPr marL="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endParaRPr lang="es-PE"/>
                        </a:p>
                      </xdr:txBody>
                    </xdr:sp>
                    <xdr:sp macro="" textlink="">
                      <xdr:nvSpPr>
                        <xdr:cNvPr id="22" name="Rectángulo 21"/>
                        <xdr:cNvSpPr/>
                      </xdr:nvSpPr>
                      <xdr:spPr>
                        <a:xfrm>
                          <a:off x="3985037" y="1708435"/>
                          <a:ext cx="223290" cy="214022"/>
                        </a:xfrm>
                        <a:prstGeom prst="rect">
                          <a:avLst/>
                        </a:prstGeom>
                        <a:gradFill flip="none" rotWithShape="1">
                          <a:gsLst>
                            <a:gs pos="0">
                              <a:schemeClr val="bg2">
                                <a:lumMod val="75000"/>
                                <a:shade val="30000"/>
                                <a:satMod val="115000"/>
                              </a:schemeClr>
                            </a:gs>
                            <a:gs pos="50000">
                              <a:schemeClr val="bg2">
                                <a:lumMod val="75000"/>
                                <a:shade val="67500"/>
                                <a:satMod val="115000"/>
                              </a:schemeClr>
                            </a:gs>
                            <a:gs pos="100000">
                              <a:schemeClr val="bg2">
                                <a:lumMod val="75000"/>
                                <a:shade val="100000"/>
                                <a:satMod val="115000"/>
                              </a:schemeClr>
                            </a:gs>
                          </a:gsLst>
                          <a:path path="circle">
                            <a:fillToRect l="50000" t="50000" r="50000" b="50000"/>
                          </a:path>
                          <a:tileRect/>
                        </a:gradFill>
                        <a:ln w="12700">
                          <a:solidFill>
                            <a:schemeClr val="bg2">
                              <a:lumMod val="25000"/>
                            </a:schemeClr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ctr"/>
                        <a:lstStyle>
                          <a:defPPr>
                            <a:defRPr lang="es-PE"/>
                          </a:defPPr>
                          <a:lvl1pPr marL="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endParaRPr lang="es-PE" sz="500"/>
                        </a:p>
                      </xdr:txBody>
                    </xdr:sp>
                    <xdr:sp macro="" textlink="">
                      <xdr:nvSpPr>
                        <xdr:cNvPr id="23" name="Rectángulo 22"/>
                        <xdr:cNvSpPr/>
                      </xdr:nvSpPr>
                      <xdr:spPr>
                        <a:xfrm>
                          <a:off x="3985037" y="5321044"/>
                          <a:ext cx="223290" cy="202504"/>
                        </a:xfrm>
                        <a:prstGeom prst="rect">
                          <a:avLst/>
                        </a:prstGeom>
                        <a:gradFill flip="none" rotWithShape="1">
                          <a:gsLst>
                            <a:gs pos="0">
                              <a:schemeClr val="bg2">
                                <a:lumMod val="75000"/>
                                <a:shade val="30000"/>
                                <a:satMod val="115000"/>
                              </a:schemeClr>
                            </a:gs>
                            <a:gs pos="50000">
                              <a:schemeClr val="bg2">
                                <a:lumMod val="75000"/>
                                <a:shade val="67500"/>
                                <a:satMod val="115000"/>
                              </a:schemeClr>
                            </a:gs>
                            <a:gs pos="100000">
                              <a:schemeClr val="bg2">
                                <a:lumMod val="75000"/>
                                <a:shade val="100000"/>
                                <a:satMod val="115000"/>
                              </a:schemeClr>
                            </a:gs>
                          </a:gsLst>
                          <a:path path="circle">
                            <a:fillToRect l="50000" t="50000" r="50000" b="50000"/>
                          </a:path>
                          <a:tileRect/>
                        </a:gradFill>
                        <a:ln w="12700">
                          <a:solidFill>
                            <a:schemeClr val="bg2">
                              <a:lumMod val="25000"/>
                            </a:schemeClr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ctr"/>
                        <a:lstStyle>
                          <a:defPPr>
                            <a:defRPr lang="es-PE"/>
                          </a:defPPr>
                          <a:lvl1pPr marL="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endParaRPr lang="es-PE"/>
                        </a:p>
                      </xdr:txBody>
                    </xdr:sp>
                  </xdr:grpSp>
                </xdr:grpSp>
                <xdr:grpSp>
                  <xdr:nvGrpSpPr>
                    <xdr:cNvPr id="13" name="Grupo 12"/>
                    <xdr:cNvGrpSpPr/>
                  </xdr:nvGrpSpPr>
                  <xdr:grpSpPr>
                    <a:xfrm>
                      <a:off x="1305087" y="3439471"/>
                      <a:ext cx="5314729" cy="204271"/>
                      <a:chOff x="3185299" y="695330"/>
                      <a:chExt cx="5314729" cy="204271"/>
                    </a:xfrm>
                  </xdr:grpSpPr>
                  <xdr:sp macro="" textlink="">
                    <xdr:nvSpPr>
                      <xdr:cNvPr id="14" name="Rectángulo 13"/>
                      <xdr:cNvSpPr/>
                    </xdr:nvSpPr>
                    <xdr:spPr>
                      <a:xfrm>
                        <a:off x="3185807" y="697926"/>
                        <a:ext cx="5314221" cy="201675"/>
                      </a:xfrm>
                      <a:prstGeom prst="rect">
                        <a:avLst/>
                      </a:prstGeom>
                      <a:noFill/>
                      <a:ln w="12700">
                        <a:solidFill>
                          <a:schemeClr val="tx1"/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ctr"/>
                      <a:lstStyle>
                        <a:defPPr>
                          <a:defRPr lang="es-PE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/>
                        <a:endParaRPr lang="es-PE"/>
                      </a:p>
                    </xdr:txBody>
                  </xdr:sp>
                  <xdr:sp macro="" textlink="">
                    <xdr:nvSpPr>
                      <xdr:cNvPr id="15" name="Rectángulo 14"/>
                      <xdr:cNvSpPr/>
                    </xdr:nvSpPr>
                    <xdr:spPr>
                      <a:xfrm>
                        <a:off x="8276738" y="697407"/>
                        <a:ext cx="223290" cy="202193"/>
                      </a:xfrm>
                      <a:prstGeom prst="rect">
                        <a:avLst/>
                      </a:prstGeom>
                      <a:gradFill flip="none" rotWithShape="1">
                        <a:gsLst>
                          <a:gs pos="0">
                            <a:schemeClr val="bg2">
                              <a:lumMod val="75000"/>
                              <a:shade val="30000"/>
                              <a:satMod val="115000"/>
                            </a:schemeClr>
                          </a:gs>
                          <a:gs pos="50000">
                            <a:schemeClr val="bg2">
                              <a:lumMod val="75000"/>
                              <a:shade val="67500"/>
                              <a:satMod val="115000"/>
                            </a:schemeClr>
                          </a:gs>
                          <a:gs pos="100000">
                            <a:schemeClr val="bg2">
                              <a:lumMod val="75000"/>
                              <a:shade val="100000"/>
                              <a:satMod val="115000"/>
                            </a:schemeClr>
                          </a:gs>
                        </a:gsLst>
                        <a:path path="circle">
                          <a:fillToRect l="50000" t="50000" r="50000" b="50000"/>
                        </a:path>
                        <a:tileRect/>
                      </a:gradFill>
                      <a:ln w="12700">
                        <a:solidFill>
                          <a:schemeClr val="bg2">
                            <a:lumMod val="25000"/>
                          </a:schemeClr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ctr"/>
                      <a:lstStyle>
                        <a:defPPr>
                          <a:defRPr lang="es-PE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/>
                        <a:endParaRPr lang="es-PE"/>
                      </a:p>
                    </xdr:txBody>
                  </xdr:sp>
                  <xdr:sp macro="" textlink="">
                    <xdr:nvSpPr>
                      <xdr:cNvPr id="16" name="Rectángulo 15"/>
                      <xdr:cNvSpPr/>
                    </xdr:nvSpPr>
                    <xdr:spPr>
                      <a:xfrm>
                        <a:off x="3185299" y="697925"/>
                        <a:ext cx="225848" cy="201675"/>
                      </a:xfrm>
                      <a:prstGeom prst="rect">
                        <a:avLst/>
                      </a:prstGeom>
                      <a:gradFill flip="none" rotWithShape="1">
                        <a:gsLst>
                          <a:gs pos="0">
                            <a:schemeClr val="bg2">
                              <a:lumMod val="75000"/>
                              <a:shade val="30000"/>
                              <a:satMod val="115000"/>
                            </a:schemeClr>
                          </a:gs>
                          <a:gs pos="50000">
                            <a:schemeClr val="bg2">
                              <a:lumMod val="75000"/>
                              <a:shade val="67500"/>
                              <a:satMod val="115000"/>
                            </a:schemeClr>
                          </a:gs>
                          <a:gs pos="100000">
                            <a:schemeClr val="bg2">
                              <a:lumMod val="75000"/>
                              <a:shade val="100000"/>
                              <a:satMod val="115000"/>
                            </a:schemeClr>
                          </a:gs>
                        </a:gsLst>
                        <a:path path="circle">
                          <a:fillToRect l="50000" t="50000" r="50000" b="50000"/>
                        </a:path>
                        <a:tileRect/>
                      </a:gradFill>
                      <a:ln w="12700">
                        <a:solidFill>
                          <a:schemeClr val="bg2">
                            <a:lumMod val="25000"/>
                          </a:schemeClr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ctr"/>
                      <a:lstStyle>
                        <a:defPPr>
                          <a:defRPr lang="es-PE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/>
                        <a:endParaRPr lang="es-PE"/>
                      </a:p>
                    </xdr:txBody>
                  </xdr:sp>
                  <xdr:sp macro="" textlink="">
                    <xdr:nvSpPr>
                      <xdr:cNvPr id="17" name="Rectángulo 16"/>
                      <xdr:cNvSpPr/>
                    </xdr:nvSpPr>
                    <xdr:spPr>
                      <a:xfrm>
                        <a:off x="5731018" y="695330"/>
                        <a:ext cx="223290" cy="202504"/>
                      </a:xfrm>
                      <a:prstGeom prst="rect">
                        <a:avLst/>
                      </a:prstGeom>
                      <a:gradFill flip="none" rotWithShape="1">
                        <a:gsLst>
                          <a:gs pos="0">
                            <a:schemeClr val="bg2">
                              <a:lumMod val="75000"/>
                              <a:shade val="30000"/>
                              <a:satMod val="115000"/>
                            </a:schemeClr>
                          </a:gs>
                          <a:gs pos="50000">
                            <a:schemeClr val="bg2">
                              <a:lumMod val="75000"/>
                              <a:shade val="67500"/>
                              <a:satMod val="115000"/>
                            </a:schemeClr>
                          </a:gs>
                          <a:gs pos="100000">
                            <a:schemeClr val="bg2">
                              <a:lumMod val="75000"/>
                              <a:shade val="100000"/>
                              <a:satMod val="115000"/>
                            </a:schemeClr>
                          </a:gs>
                        </a:gsLst>
                        <a:path path="circle">
                          <a:fillToRect l="50000" t="50000" r="50000" b="50000"/>
                        </a:path>
                        <a:tileRect/>
                      </a:gradFill>
                      <a:ln w="12700">
                        <a:solidFill>
                          <a:schemeClr val="bg2">
                            <a:lumMod val="25000"/>
                          </a:schemeClr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ctr"/>
                      <a:lstStyle>
                        <a:defPPr>
                          <a:defRPr lang="es-PE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/>
                        <a:endParaRPr lang="es-PE"/>
                      </a:p>
                    </xdr:txBody>
                  </xdr:sp>
                </xdr:grpSp>
              </xdr:grpSp>
              <xdr:cxnSp macro="">
                <xdr:nvCxnSpPr>
                  <xdr:cNvPr id="10" name="Conector recto 9"/>
                  <xdr:cNvCxnSpPr/>
                </xdr:nvCxnSpPr>
                <xdr:spPr>
                  <a:xfrm>
                    <a:off x="4655917" y="5350913"/>
                    <a:ext cx="0" cy="306418"/>
                  </a:xfrm>
                  <a:prstGeom prst="line">
                    <a:avLst/>
                  </a:prstGeom>
                  <a:ln w="9525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1" name="Conector recto 10"/>
                  <xdr:cNvCxnSpPr/>
                </xdr:nvCxnSpPr>
                <xdr:spPr>
                  <a:xfrm>
                    <a:off x="7227747" y="5346066"/>
                    <a:ext cx="0" cy="306418"/>
                  </a:xfrm>
                  <a:prstGeom prst="line">
                    <a:avLst/>
                  </a:prstGeom>
                  <a:ln w="9525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4" name="Conector recto 3"/>
                <xdr:cNvCxnSpPr/>
              </xdr:nvCxnSpPr>
              <xdr:spPr>
                <a:xfrm>
                  <a:off x="2027201" y="3236657"/>
                  <a:ext cx="224568" cy="0"/>
                </a:xfrm>
                <a:prstGeom prst="line">
                  <a:avLst/>
                </a:prstGeom>
                <a:ln w="9525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" name="Conector recto 4"/>
                <xdr:cNvCxnSpPr/>
              </xdr:nvCxnSpPr>
              <xdr:spPr>
                <a:xfrm>
                  <a:off x="2027201" y="5055976"/>
                  <a:ext cx="224568" cy="0"/>
                </a:xfrm>
                <a:prstGeom prst="line">
                  <a:avLst/>
                </a:prstGeom>
                <a:ln w="9525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" name="Conector recto 5"/>
                <xdr:cNvCxnSpPr/>
              </xdr:nvCxnSpPr>
              <xdr:spPr>
                <a:xfrm>
                  <a:off x="2033086" y="1417337"/>
                  <a:ext cx="224568" cy="0"/>
                </a:xfrm>
                <a:prstGeom prst="line">
                  <a:avLst/>
                </a:prstGeom>
                <a:ln w="9525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41" name="CuadroTexto 157"/>
              <xdr:cNvSpPr txBox="1"/>
            </xdr:nvSpPr>
            <xdr:spPr>
              <a:xfrm>
                <a:off x="3990360" y="556141"/>
                <a:ext cx="352220" cy="284846"/>
              </a:xfrm>
              <a:prstGeom prst="rect">
                <a:avLst/>
              </a:prstGeom>
              <a:noFill/>
            </xdr:spPr>
            <xdr:txBody>
              <a:bodyPr wrap="square" rtlCol="0">
                <a:no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s-PE" sz="1200" b="1">
                    <a:solidFill>
                      <a:srgbClr val="FFFF00"/>
                    </a:solidFill>
                    <a:latin typeface="Arial Narrow" panose="020B0606020202030204" pitchFamily="34" charset="0"/>
                  </a:rPr>
                  <a:t>C3</a:t>
                </a:r>
              </a:p>
            </xdr:txBody>
          </xdr:sp>
        </xdr:grpSp>
        <xdr:grpSp>
          <xdr:nvGrpSpPr>
            <xdr:cNvPr id="65" name="Grupo 64"/>
            <xdr:cNvGrpSpPr/>
          </xdr:nvGrpSpPr>
          <xdr:grpSpPr>
            <a:xfrm>
              <a:off x="2657475" y="1219200"/>
              <a:ext cx="219075" cy="704850"/>
              <a:chOff x="2657475" y="1219200"/>
              <a:chExt cx="219075" cy="704850"/>
            </a:xfrm>
          </xdr:grpSpPr>
          <xdr:cxnSp macro="">
            <xdr:nvCxnSpPr>
              <xdr:cNvPr id="59" name="Conector recto 58"/>
              <xdr:cNvCxnSpPr/>
            </xdr:nvCxnSpPr>
            <xdr:spPr>
              <a:xfrm>
                <a:off x="2771775" y="1219200"/>
                <a:ext cx="0" cy="704850"/>
              </a:xfrm>
              <a:prstGeom prst="line">
                <a:avLst/>
              </a:prstGeom>
              <a:ln w="285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1" name="Conector recto 60"/>
              <xdr:cNvCxnSpPr/>
            </xdr:nvCxnSpPr>
            <xdr:spPr>
              <a:xfrm flipH="1">
                <a:off x="2657475" y="1228725"/>
                <a:ext cx="114300" cy="190500"/>
              </a:xfrm>
              <a:prstGeom prst="line">
                <a:avLst/>
              </a:prstGeom>
              <a:ln w="285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4" name="Conector recto 63"/>
              <xdr:cNvCxnSpPr/>
            </xdr:nvCxnSpPr>
            <xdr:spPr>
              <a:xfrm flipH="1">
                <a:off x="2762250" y="1733550"/>
                <a:ext cx="114300" cy="190500"/>
              </a:xfrm>
              <a:prstGeom prst="line">
                <a:avLst/>
              </a:prstGeom>
              <a:ln w="285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66" name="Grupo 65"/>
            <xdr:cNvGrpSpPr/>
          </xdr:nvGrpSpPr>
          <xdr:grpSpPr>
            <a:xfrm>
              <a:off x="5229225" y="1219200"/>
              <a:ext cx="219075" cy="704850"/>
              <a:chOff x="2657475" y="1219200"/>
              <a:chExt cx="219075" cy="704850"/>
            </a:xfrm>
          </xdr:grpSpPr>
          <xdr:cxnSp macro="">
            <xdr:nvCxnSpPr>
              <xdr:cNvPr id="67" name="Conector recto 66"/>
              <xdr:cNvCxnSpPr/>
            </xdr:nvCxnSpPr>
            <xdr:spPr>
              <a:xfrm>
                <a:off x="2771775" y="1219200"/>
                <a:ext cx="0" cy="704850"/>
              </a:xfrm>
              <a:prstGeom prst="line">
                <a:avLst/>
              </a:prstGeom>
              <a:ln w="285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8" name="Conector recto 67"/>
              <xdr:cNvCxnSpPr/>
            </xdr:nvCxnSpPr>
            <xdr:spPr>
              <a:xfrm flipH="1">
                <a:off x="2657475" y="1228725"/>
                <a:ext cx="114300" cy="190500"/>
              </a:xfrm>
              <a:prstGeom prst="line">
                <a:avLst/>
              </a:prstGeom>
              <a:ln w="285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9" name="Conector recto 68"/>
              <xdr:cNvCxnSpPr/>
            </xdr:nvCxnSpPr>
            <xdr:spPr>
              <a:xfrm flipH="1">
                <a:off x="2762250" y="1733550"/>
                <a:ext cx="114300" cy="190500"/>
              </a:xfrm>
              <a:prstGeom prst="line">
                <a:avLst/>
              </a:prstGeom>
              <a:ln w="285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0" name="Grupo 69"/>
            <xdr:cNvGrpSpPr/>
          </xdr:nvGrpSpPr>
          <xdr:grpSpPr>
            <a:xfrm>
              <a:off x="2676525" y="3028950"/>
              <a:ext cx="219075" cy="704850"/>
              <a:chOff x="2657475" y="1219200"/>
              <a:chExt cx="219075" cy="704850"/>
            </a:xfrm>
          </xdr:grpSpPr>
          <xdr:cxnSp macro="">
            <xdr:nvCxnSpPr>
              <xdr:cNvPr id="71" name="Conector recto 70"/>
              <xdr:cNvCxnSpPr/>
            </xdr:nvCxnSpPr>
            <xdr:spPr>
              <a:xfrm>
                <a:off x="2771775" y="1219200"/>
                <a:ext cx="0" cy="704850"/>
              </a:xfrm>
              <a:prstGeom prst="line">
                <a:avLst/>
              </a:prstGeom>
              <a:ln w="285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2" name="Conector recto 71"/>
              <xdr:cNvCxnSpPr/>
            </xdr:nvCxnSpPr>
            <xdr:spPr>
              <a:xfrm flipH="1">
                <a:off x="2657475" y="1228725"/>
                <a:ext cx="114300" cy="190500"/>
              </a:xfrm>
              <a:prstGeom prst="line">
                <a:avLst/>
              </a:prstGeom>
              <a:ln w="285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3" name="Conector recto 72"/>
              <xdr:cNvCxnSpPr/>
            </xdr:nvCxnSpPr>
            <xdr:spPr>
              <a:xfrm flipH="1">
                <a:off x="2762250" y="1733550"/>
                <a:ext cx="114300" cy="190500"/>
              </a:xfrm>
              <a:prstGeom prst="line">
                <a:avLst/>
              </a:prstGeom>
              <a:ln w="285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4" name="Grupo 73"/>
            <xdr:cNvGrpSpPr/>
          </xdr:nvGrpSpPr>
          <xdr:grpSpPr>
            <a:xfrm>
              <a:off x="5248275" y="3028950"/>
              <a:ext cx="219075" cy="704850"/>
              <a:chOff x="2657475" y="1219200"/>
              <a:chExt cx="219075" cy="704850"/>
            </a:xfrm>
          </xdr:grpSpPr>
          <xdr:cxnSp macro="">
            <xdr:nvCxnSpPr>
              <xdr:cNvPr id="75" name="Conector recto 74"/>
              <xdr:cNvCxnSpPr/>
            </xdr:nvCxnSpPr>
            <xdr:spPr>
              <a:xfrm>
                <a:off x="2771775" y="1219200"/>
                <a:ext cx="0" cy="704850"/>
              </a:xfrm>
              <a:prstGeom prst="line">
                <a:avLst/>
              </a:prstGeom>
              <a:ln w="285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6" name="Conector recto 75"/>
              <xdr:cNvCxnSpPr/>
            </xdr:nvCxnSpPr>
            <xdr:spPr>
              <a:xfrm flipH="1">
                <a:off x="2657475" y="1228725"/>
                <a:ext cx="114300" cy="190500"/>
              </a:xfrm>
              <a:prstGeom prst="line">
                <a:avLst/>
              </a:prstGeom>
              <a:ln w="285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7" name="Conector recto 76"/>
              <xdr:cNvCxnSpPr/>
            </xdr:nvCxnSpPr>
            <xdr:spPr>
              <a:xfrm flipH="1">
                <a:off x="2762250" y="1733550"/>
                <a:ext cx="114300" cy="190500"/>
              </a:xfrm>
              <a:prstGeom prst="line">
                <a:avLst/>
              </a:prstGeom>
              <a:ln w="285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79" name="CuadroTexto 157"/>
          <xdr:cNvSpPr txBox="1"/>
        </xdr:nvSpPr>
        <xdr:spPr>
          <a:xfrm>
            <a:off x="4011433" y="4196035"/>
            <a:ext cx="354117" cy="28034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P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PE" sz="1200" b="1">
                <a:solidFill>
                  <a:srgbClr val="FFFF00"/>
                </a:solidFill>
                <a:latin typeface="Arial Narrow" panose="020B0606020202030204" pitchFamily="34" charset="0"/>
              </a:rPr>
              <a:t>C3</a:t>
            </a:r>
          </a:p>
        </xdr:txBody>
      </xdr:sp>
    </xdr:grpSp>
    <xdr:clientData/>
  </xdr:twoCellAnchor>
  <xdr:twoCellAnchor editAs="oneCell">
    <xdr:from>
      <xdr:col>0</xdr:col>
      <xdr:colOff>57150</xdr:colOff>
      <xdr:row>0</xdr:row>
      <xdr:rowOff>47626</xdr:rowOff>
    </xdr:from>
    <xdr:to>
      <xdr:col>1</xdr:col>
      <xdr:colOff>65530</xdr:colOff>
      <xdr:row>3</xdr:row>
      <xdr:rowOff>171450</xdr:rowOff>
    </xdr:to>
    <xdr:pic>
      <xdr:nvPicPr>
        <xdr:cNvPr id="81" name="Imagen 8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6"/>
          <a:ext cx="770380" cy="771524"/>
        </a:xfrm>
        <a:prstGeom prst="rect">
          <a:avLst/>
        </a:prstGeom>
      </xdr:spPr>
    </xdr:pic>
    <xdr:clientData/>
  </xdr:twoCellAnchor>
  <xdr:twoCellAnchor editAs="oneCell">
    <xdr:from>
      <xdr:col>15</xdr:col>
      <xdr:colOff>324258</xdr:colOff>
      <xdr:row>0</xdr:row>
      <xdr:rowOff>55575</xdr:rowOff>
    </xdr:from>
    <xdr:to>
      <xdr:col>16</xdr:col>
      <xdr:colOff>572602</xdr:colOff>
      <xdr:row>3</xdr:row>
      <xdr:rowOff>95250</xdr:rowOff>
    </xdr:to>
    <xdr:pic>
      <xdr:nvPicPr>
        <xdr:cNvPr id="82" name="Imagen 8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4258" y="55575"/>
          <a:ext cx="1010344" cy="68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ebmerm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showRowColHeaders="0" tabSelected="1" zoomScaleNormal="100" workbookViewId="0">
      <selection activeCell="A9" sqref="A9:B9"/>
    </sheetView>
  </sheetViews>
  <sheetFormatPr baseColWidth="10" defaultRowHeight="15" x14ac:dyDescent="0.25"/>
  <cols>
    <col min="1" max="16384" width="11.42578125" style="1"/>
  </cols>
  <sheetData>
    <row r="1" spans="1:15" ht="15.75" thickBot="1" x14ac:dyDescent="0.3">
      <c r="B1" s="20" t="s">
        <v>27</v>
      </c>
    </row>
    <row r="2" spans="1:15" ht="19.5" thickTop="1" thickBot="1" x14ac:dyDescent="0.3">
      <c r="D2" s="26" t="s">
        <v>28</v>
      </c>
      <c r="E2" s="27"/>
      <c r="F2" s="27"/>
      <c r="G2" s="27"/>
      <c r="H2" s="27"/>
      <c r="I2" s="27"/>
      <c r="J2" s="27"/>
      <c r="K2" s="27"/>
      <c r="L2" s="27"/>
      <c r="M2" s="28"/>
    </row>
    <row r="3" spans="1:15" ht="15.75" thickTop="1" x14ac:dyDescent="0.25"/>
    <row r="4" spans="1:15" ht="16.5" x14ac:dyDescent="0.3">
      <c r="D4" s="2" t="str">
        <f>IF(M29="","",M29*100)</f>
        <v/>
      </c>
      <c r="E4" s="3" t="str">
        <f>IF(N29="","",N29*100)</f>
        <v/>
      </c>
      <c r="G4" s="2" t="str">
        <f>IF(M29="","",M29*100)</f>
        <v/>
      </c>
      <c r="H4" s="3" t="str">
        <f>IF(N29="","",N29*100)</f>
        <v/>
      </c>
      <c r="L4" s="4" t="s">
        <v>31</v>
      </c>
      <c r="M4" s="21"/>
      <c r="N4" s="5"/>
    </row>
    <row r="5" spans="1:15" x14ac:dyDescent="0.25">
      <c r="K5" s="59"/>
      <c r="L5" s="60"/>
      <c r="M5" s="53" t="str">
        <f>IF(K5="","","Kg/m2")</f>
        <v/>
      </c>
      <c r="N5" s="54"/>
      <c r="O5" s="48"/>
    </row>
    <row r="6" spans="1:15" x14ac:dyDescent="0.25">
      <c r="K6" s="61"/>
      <c r="L6" s="62"/>
      <c r="M6" s="55"/>
      <c r="N6" s="56"/>
      <c r="O6" s="48"/>
    </row>
    <row r="7" spans="1:15" ht="15" customHeight="1" x14ac:dyDescent="0.25">
      <c r="C7" s="67" t="str">
        <f>IF($N$30="","",$N$30*100)</f>
        <v/>
      </c>
      <c r="F7" s="65" t="str">
        <f>IF($N$30="","",$N$30*100)</f>
        <v/>
      </c>
      <c r="I7" s="35" t="str">
        <f>IF($N$30="","",$N$30*100)</f>
        <v/>
      </c>
      <c r="K7" s="63"/>
      <c r="L7" s="64"/>
      <c r="M7" s="57"/>
      <c r="N7" s="58"/>
      <c r="O7" s="48"/>
    </row>
    <row r="8" spans="1:15" ht="15" customHeight="1" x14ac:dyDescent="0.25">
      <c r="B8" s="6"/>
      <c r="C8" s="67"/>
      <c r="F8" s="65"/>
      <c r="I8" s="35"/>
      <c r="K8" s="59"/>
      <c r="L8" s="60"/>
      <c r="M8" s="53" t="str">
        <f>IF(K8="","","Kg/m2")</f>
        <v/>
      </c>
      <c r="N8" s="54"/>
      <c r="O8" s="48"/>
    </row>
    <row r="9" spans="1:15" ht="15" customHeight="1" x14ac:dyDescent="0.25">
      <c r="A9" s="46"/>
      <c r="B9" s="47"/>
      <c r="C9" s="68" t="str">
        <f>IF($M$30="","",$M$30*100)</f>
        <v/>
      </c>
      <c r="F9" s="66" t="str">
        <f>IF($M$30="","",$M$30*100)</f>
        <v/>
      </c>
      <c r="I9" s="34" t="str">
        <f>IF($M$30="","",$M$30*100)</f>
        <v/>
      </c>
      <c r="K9" s="61"/>
      <c r="L9" s="62"/>
      <c r="M9" s="55"/>
      <c r="N9" s="56"/>
      <c r="O9" s="48"/>
    </row>
    <row r="10" spans="1:15" ht="15" customHeight="1" x14ac:dyDescent="0.25">
      <c r="C10" s="68"/>
      <c r="F10" s="66"/>
      <c r="I10" s="34"/>
      <c r="K10" s="63"/>
      <c r="L10" s="64"/>
      <c r="M10" s="57"/>
      <c r="N10" s="58"/>
      <c r="O10" s="48"/>
    </row>
    <row r="11" spans="1:15" x14ac:dyDescent="0.25">
      <c r="C11" s="68"/>
      <c r="F11" s="66"/>
      <c r="I11" s="34"/>
      <c r="K11" s="59"/>
      <c r="L11" s="60"/>
      <c r="M11" s="53" t="str">
        <f>IF(K11="","","Kg/m2")</f>
        <v/>
      </c>
      <c r="N11" s="54"/>
      <c r="O11" s="48"/>
    </row>
    <row r="12" spans="1:15" x14ac:dyDescent="0.25">
      <c r="K12" s="61"/>
      <c r="L12" s="62"/>
      <c r="M12" s="55"/>
      <c r="N12" s="56"/>
      <c r="O12" s="48"/>
    </row>
    <row r="13" spans="1:15" ht="16.5" customHeight="1" x14ac:dyDescent="0.25">
      <c r="D13" s="32" t="str">
        <f>IF(M29="","",M29*100)</f>
        <v/>
      </c>
      <c r="E13" s="33" t="str">
        <f>IF(N29="","",N29*100)</f>
        <v/>
      </c>
      <c r="G13" s="32" t="str">
        <f>IF(M29="","",M29*100)</f>
        <v/>
      </c>
      <c r="H13" s="33" t="str">
        <f>IF(N29="","",N29*100)</f>
        <v/>
      </c>
      <c r="K13" s="63"/>
      <c r="L13" s="64"/>
      <c r="M13" s="57"/>
      <c r="N13" s="58"/>
      <c r="O13" s="48"/>
    </row>
    <row r="14" spans="1:15" x14ac:dyDescent="0.25">
      <c r="D14" s="32"/>
      <c r="E14" s="33"/>
      <c r="G14" s="32"/>
      <c r="H14" s="33"/>
      <c r="K14" s="59"/>
      <c r="L14" s="60"/>
      <c r="M14" s="53" t="str">
        <f>IF(K14="","","Kg/m2")</f>
        <v/>
      </c>
      <c r="N14" s="54"/>
      <c r="O14" s="48"/>
    </row>
    <row r="15" spans="1:15" x14ac:dyDescent="0.25">
      <c r="K15" s="61"/>
      <c r="L15" s="62"/>
      <c r="M15" s="55"/>
      <c r="N15" s="56"/>
      <c r="O15" s="48"/>
    </row>
    <row r="16" spans="1:15" x14ac:dyDescent="0.25">
      <c r="K16" s="63"/>
      <c r="L16" s="64"/>
      <c r="M16" s="57"/>
      <c r="N16" s="58"/>
      <c r="O16" s="48"/>
    </row>
    <row r="17" spans="1:15" ht="15" customHeight="1" x14ac:dyDescent="0.25">
      <c r="C17" s="67" t="str">
        <f>IF($N$30="","",$N$30*100)</f>
        <v/>
      </c>
      <c r="F17" s="65" t="str">
        <f>IF($N$30="","",$N$30*100)</f>
        <v/>
      </c>
      <c r="I17" s="35" t="str">
        <f>IF($N$30="","",$N$30*100)</f>
        <v/>
      </c>
      <c r="K17" s="59"/>
      <c r="L17" s="60"/>
      <c r="M17" s="53" t="str">
        <f>IF(K17="","","Kg/m2")</f>
        <v/>
      </c>
      <c r="N17" s="54"/>
      <c r="O17" s="48"/>
    </row>
    <row r="18" spans="1:15" x14ac:dyDescent="0.25">
      <c r="A18" s="46"/>
      <c r="B18" s="47"/>
      <c r="C18" s="67"/>
      <c r="F18" s="65"/>
      <c r="I18" s="35"/>
      <c r="K18" s="61"/>
      <c r="L18" s="62"/>
      <c r="M18" s="55"/>
      <c r="N18" s="56"/>
      <c r="O18" s="48"/>
    </row>
    <row r="19" spans="1:15" ht="15" customHeight="1" x14ac:dyDescent="0.25">
      <c r="C19" s="68" t="str">
        <f>IF($M$30="","",$M$30*100)</f>
        <v/>
      </c>
      <c r="F19" s="66" t="str">
        <f>IF($M$30="","",$M$30*100)</f>
        <v/>
      </c>
      <c r="I19" s="34" t="str">
        <f>IF($M$30="","",$M$30*100)</f>
        <v/>
      </c>
      <c r="K19" s="63"/>
      <c r="L19" s="64"/>
      <c r="M19" s="57"/>
      <c r="N19" s="58"/>
      <c r="O19" s="48"/>
    </row>
    <row r="20" spans="1:15" x14ac:dyDescent="0.25">
      <c r="C20" s="68"/>
      <c r="F20" s="66"/>
      <c r="I20" s="34"/>
      <c r="K20" s="49" t="str">
        <f>IF(O20="","",O20)</f>
        <v/>
      </c>
      <c r="L20" s="50"/>
      <c r="M20" s="49" t="str">
        <f>IF(O20="","",O20)</f>
        <v/>
      </c>
      <c r="N20" s="50"/>
      <c r="O20" s="48"/>
    </row>
    <row r="21" spans="1:15" x14ac:dyDescent="0.25">
      <c r="C21" s="68"/>
      <c r="F21" s="66"/>
      <c r="I21" s="34"/>
      <c r="K21" s="51"/>
      <c r="L21" s="52"/>
      <c r="M21" s="51"/>
      <c r="N21" s="52"/>
      <c r="O21" s="48"/>
    </row>
    <row r="22" spans="1:15" x14ac:dyDescent="0.25">
      <c r="K22" s="51"/>
      <c r="L22" s="52"/>
      <c r="M22" s="51"/>
      <c r="N22" s="52"/>
      <c r="O22" s="48"/>
    </row>
    <row r="23" spans="1:15" ht="16.5" x14ac:dyDescent="0.3">
      <c r="D23" s="2" t="str">
        <f>IF(M29="","",M29*100)</f>
        <v/>
      </c>
      <c r="E23" s="3" t="str">
        <f>IF(N29="","",N29*100)</f>
        <v/>
      </c>
      <c r="G23" s="2" t="str">
        <f>IF(M29="","",M29*100)</f>
        <v/>
      </c>
      <c r="H23" s="3" t="str">
        <f>IF(N29="","",N29*100)</f>
        <v/>
      </c>
      <c r="K23" s="51"/>
      <c r="L23" s="52"/>
      <c r="M23" s="51"/>
      <c r="N23" s="52"/>
      <c r="O23" s="48"/>
    </row>
    <row r="24" spans="1:15" x14ac:dyDescent="0.25">
      <c r="O24" s="7">
        <f>COUNT(O5:O19)</f>
        <v>0</v>
      </c>
    </row>
    <row r="25" spans="1:15" x14ac:dyDescent="0.25">
      <c r="D25" s="69"/>
      <c r="E25" s="69"/>
      <c r="G25" s="69"/>
      <c r="H25" s="69"/>
    </row>
    <row r="26" spans="1:15" x14ac:dyDescent="0.25">
      <c r="D26" s="69"/>
      <c r="E26" s="69"/>
      <c r="G26" s="69"/>
      <c r="H26" s="69"/>
    </row>
    <row r="27" spans="1:15" x14ac:dyDescent="0.25">
      <c r="D27" s="25" t="s">
        <v>29</v>
      </c>
      <c r="E27" s="25" t="s">
        <v>30</v>
      </c>
      <c r="M27" s="31" t="s">
        <v>25</v>
      </c>
      <c r="N27" s="31"/>
    </row>
    <row r="28" spans="1:15" x14ac:dyDescent="0.25">
      <c r="C28" s="8"/>
      <c r="D28" s="23">
        <v>17</v>
      </c>
      <c r="E28" s="24">
        <v>280</v>
      </c>
      <c r="F28" s="8"/>
      <c r="G28" s="9" t="s">
        <v>0</v>
      </c>
      <c r="H28" s="17"/>
      <c r="I28" s="22" t="str">
        <f>IFERROR(VLOOKUP(H28,D28:E31,2,FALSE),"")</f>
        <v/>
      </c>
      <c r="K28" s="30" t="s">
        <v>24</v>
      </c>
      <c r="L28" s="30"/>
      <c r="M28" s="10" t="s">
        <v>22</v>
      </c>
      <c r="N28" s="10" t="s">
        <v>23</v>
      </c>
    </row>
    <row r="29" spans="1:15" x14ac:dyDescent="0.25">
      <c r="B29" s="11"/>
      <c r="D29" s="23">
        <v>20</v>
      </c>
      <c r="E29" s="24">
        <v>300</v>
      </c>
      <c r="G29" s="9" t="s">
        <v>1</v>
      </c>
      <c r="H29" s="18"/>
      <c r="K29" s="29" t="s">
        <v>3</v>
      </c>
      <c r="L29" s="29"/>
      <c r="M29" s="19"/>
      <c r="N29" s="19"/>
    </row>
    <row r="30" spans="1:15" x14ac:dyDescent="0.25">
      <c r="D30" s="23">
        <v>25</v>
      </c>
      <c r="E30" s="24">
        <v>320</v>
      </c>
      <c r="G30" s="9" t="s">
        <v>2</v>
      </c>
      <c r="H30" s="18"/>
      <c r="K30" s="29" t="s">
        <v>4</v>
      </c>
      <c r="L30" s="29"/>
      <c r="M30" s="19"/>
      <c r="N30" s="19"/>
    </row>
    <row r="31" spans="1:15" x14ac:dyDescent="0.25">
      <c r="D31" s="23">
        <v>30</v>
      </c>
      <c r="E31" s="24">
        <v>420</v>
      </c>
      <c r="G31" s="9" t="s">
        <v>12</v>
      </c>
      <c r="H31" s="70"/>
      <c r="K31" s="29" t="s">
        <v>5</v>
      </c>
      <c r="L31" s="29"/>
      <c r="M31" s="19"/>
      <c r="N31" s="19"/>
    </row>
    <row r="33" spans="2:15" ht="15" customHeight="1" x14ac:dyDescent="0.25">
      <c r="B33" s="12" t="s">
        <v>6</v>
      </c>
      <c r="C33" s="44" t="str">
        <f>IFERROR((AVERAGE(D25,G25))*(AVERAGE(A9,M29)),"")</f>
        <v/>
      </c>
      <c r="D33" s="45"/>
      <c r="E33" s="36" t="s">
        <v>18</v>
      </c>
      <c r="F33" s="37"/>
      <c r="G33" s="37"/>
      <c r="H33" s="37"/>
      <c r="I33" s="37"/>
      <c r="J33" s="37"/>
      <c r="K33" s="38"/>
      <c r="M33" s="40" t="s">
        <v>19</v>
      </c>
      <c r="N33" s="40"/>
      <c r="O33" s="40"/>
    </row>
    <row r="34" spans="2:15" x14ac:dyDescent="0.25">
      <c r="B34" s="12" t="s">
        <v>11</v>
      </c>
      <c r="C34" s="71" t="str">
        <f>IFERROR(IF(B1="https://hebmerma.com/",(AVERAGE(D25,G25)-M30)*(AVERAGE(A9,M29)-M29)*(I28/1000),(AVERAGE(D25,G25))*(AVERAGE(A9,M29))*(I28/100)),"")</f>
        <v/>
      </c>
      <c r="D34" s="72"/>
      <c r="E34" s="13" t="s">
        <v>26</v>
      </c>
      <c r="F34" s="42" t="s">
        <v>5</v>
      </c>
      <c r="G34" s="43"/>
      <c r="H34" s="42" t="s">
        <v>14</v>
      </c>
      <c r="I34" s="43"/>
      <c r="J34" s="41" t="s">
        <v>13</v>
      </c>
      <c r="K34" s="41"/>
      <c r="M34" s="14" t="s">
        <v>20</v>
      </c>
      <c r="N34" s="39" t="str">
        <f>IFERROR(J35+(J36*O24)+J37,"")</f>
        <v/>
      </c>
      <c r="O34" s="39"/>
    </row>
    <row r="35" spans="2:15" x14ac:dyDescent="0.25">
      <c r="B35" s="12" t="s">
        <v>10</v>
      </c>
      <c r="C35" s="71" t="str">
        <f>IFERROR((M29*N29)*(AVERAGE(D25,G25)-N31)*H31,"")</f>
        <v/>
      </c>
      <c r="D35" s="72"/>
      <c r="E35" s="15" t="s">
        <v>16</v>
      </c>
      <c r="F35" s="73" t="str">
        <f>IFERROR(IF(H31="","",M31*N31*O20*H31),"")</f>
        <v/>
      </c>
      <c r="G35" s="73"/>
      <c r="H35" s="73" t="str">
        <f>IFERROR(C33*(K17/1000),"")</f>
        <v/>
      </c>
      <c r="I35" s="73"/>
      <c r="J35" s="73" t="str">
        <f>IFERROR($C$34+$C$35+$C$36+$C$37+$C$38+F35,"")</f>
        <v/>
      </c>
      <c r="K35" s="73"/>
      <c r="M35" s="16" t="s">
        <v>21</v>
      </c>
      <c r="N35" s="39" t="str">
        <f>IFERROR(H35+(H36*O24)+H37,"")</f>
        <v/>
      </c>
      <c r="O35" s="39"/>
    </row>
    <row r="36" spans="2:15" x14ac:dyDescent="0.25">
      <c r="B36" s="12" t="s">
        <v>9</v>
      </c>
      <c r="C36" s="71" t="str">
        <f>IFERROR(IF(H31="","",(M30*N30)*((A9/2)-(M31/2))*H31),"")</f>
        <v/>
      </c>
      <c r="D36" s="71"/>
      <c r="E36" s="15" t="s">
        <v>15</v>
      </c>
      <c r="F36" s="73" t="str">
        <f>IFERROR(IF(H31="","",M31*N31*H31*O17),"")</f>
        <v/>
      </c>
      <c r="G36" s="73"/>
      <c r="H36" s="73" t="str">
        <f>IFERROR(C33*(K14/1000),"")</f>
        <v/>
      </c>
      <c r="I36" s="73"/>
      <c r="J36" s="73" t="str">
        <f>IFERROR(IF(B1="",C34+C36+C38+F35,$C$34+$C$35+$C$36+$C$37+$C$38+F36),"")</f>
        <v/>
      </c>
      <c r="K36" s="73"/>
    </row>
    <row r="37" spans="2:15" x14ac:dyDescent="0.25">
      <c r="B37" s="12" t="s">
        <v>7</v>
      </c>
      <c r="C37" s="71" t="str">
        <f>IFERROR((H29/1000)*C33,"")</f>
        <v/>
      </c>
      <c r="D37" s="71"/>
      <c r="E37" s="15" t="s">
        <v>17</v>
      </c>
      <c r="F37" s="74"/>
      <c r="G37" s="74"/>
      <c r="H37" s="73" t="str">
        <f>IFERROR(C33*(M4/1000),"")</f>
        <v/>
      </c>
      <c r="I37" s="73"/>
      <c r="J37" s="73" t="str">
        <f>IFERROR($C$34+$C$35+$C$36+$C$38+F36,"")</f>
        <v/>
      </c>
      <c r="K37" s="73"/>
    </row>
    <row r="38" spans="2:15" x14ac:dyDescent="0.25">
      <c r="B38" s="12" t="s">
        <v>8</v>
      </c>
      <c r="C38" s="71" t="str">
        <f>IFERROR((H30/1000)*C33,"")</f>
        <v/>
      </c>
      <c r="D38" s="71"/>
    </row>
  </sheetData>
  <sheetProtection algorithmName="SHA-512" hashValue="XunDy4WacE6Hpxr9O1SPCxfhnjhrGlYvBUjsavityL/m2ikCUZVRaHGfoc4KJR2xVRiWY4elademEGfjdu4wgg==" saltValue="XxNvj43Wat58yFgqqklC9w==" spinCount="100000" sheet="1" objects="1" scenarios="1"/>
  <mergeCells count="66">
    <mergeCell ref="C17:C18"/>
    <mergeCell ref="C19:C21"/>
    <mergeCell ref="C7:C8"/>
    <mergeCell ref="C9:C11"/>
    <mergeCell ref="F7:F8"/>
    <mergeCell ref="F9:F11"/>
    <mergeCell ref="O5:O7"/>
    <mergeCell ref="K11:L13"/>
    <mergeCell ref="M11:N13"/>
    <mergeCell ref="K8:L10"/>
    <mergeCell ref="M8:N10"/>
    <mergeCell ref="K5:L7"/>
    <mergeCell ref="M5:N7"/>
    <mergeCell ref="A9:B9"/>
    <mergeCell ref="O20:O23"/>
    <mergeCell ref="O17:O19"/>
    <mergeCell ref="O14:O16"/>
    <mergeCell ref="O11:O13"/>
    <mergeCell ref="O8:O10"/>
    <mergeCell ref="M20:N23"/>
    <mergeCell ref="K20:L23"/>
    <mergeCell ref="M17:N19"/>
    <mergeCell ref="K17:L19"/>
    <mergeCell ref="K14:L16"/>
    <mergeCell ref="M14:N16"/>
    <mergeCell ref="A18:B18"/>
    <mergeCell ref="I17:I18"/>
    <mergeCell ref="I19:I21"/>
    <mergeCell ref="F17:F18"/>
    <mergeCell ref="J37:K37"/>
    <mergeCell ref="J36:K36"/>
    <mergeCell ref="J35:K35"/>
    <mergeCell ref="F37:G37"/>
    <mergeCell ref="C38:D38"/>
    <mergeCell ref="C37:D37"/>
    <mergeCell ref="H37:I37"/>
    <mergeCell ref="E33:K33"/>
    <mergeCell ref="C34:D34"/>
    <mergeCell ref="C35:D35"/>
    <mergeCell ref="C36:D36"/>
    <mergeCell ref="N35:O35"/>
    <mergeCell ref="N34:O34"/>
    <mergeCell ref="M33:O33"/>
    <mergeCell ref="J34:K34"/>
    <mergeCell ref="H34:I34"/>
    <mergeCell ref="F34:G34"/>
    <mergeCell ref="F35:G35"/>
    <mergeCell ref="F36:G36"/>
    <mergeCell ref="C33:D33"/>
    <mergeCell ref="H36:I36"/>
    <mergeCell ref="H35:I35"/>
    <mergeCell ref="D2:M2"/>
    <mergeCell ref="K31:L31"/>
    <mergeCell ref="K30:L30"/>
    <mergeCell ref="K29:L29"/>
    <mergeCell ref="K28:L28"/>
    <mergeCell ref="M27:N27"/>
    <mergeCell ref="G13:G14"/>
    <mergeCell ref="D13:D14"/>
    <mergeCell ref="E13:E14"/>
    <mergeCell ref="H13:H14"/>
    <mergeCell ref="I9:I11"/>
    <mergeCell ref="I7:I8"/>
    <mergeCell ref="F19:F21"/>
    <mergeCell ref="G25:H26"/>
    <mergeCell ref="D25:E26"/>
  </mergeCells>
  <conditionalFormatting sqref="K20:N23">
    <cfRule type="containsBlanks" dxfId="9" priority="11">
      <formula>LEN(TRIM(K20))=0</formula>
    </cfRule>
  </conditionalFormatting>
  <conditionalFormatting sqref="K14:N16">
    <cfRule type="containsBlanks" dxfId="8" priority="10">
      <formula>LEN(TRIM(K14))=0</formula>
    </cfRule>
  </conditionalFormatting>
  <conditionalFormatting sqref="M5:N7">
    <cfRule type="containsBlanks" dxfId="7" priority="1">
      <formula>LEN(TRIM(M5))=0</formula>
    </cfRule>
  </conditionalFormatting>
  <conditionalFormatting sqref="K17:L19">
    <cfRule type="containsBlanks" dxfId="6" priority="8">
      <formula>LEN(TRIM(K17))=0</formula>
    </cfRule>
  </conditionalFormatting>
  <conditionalFormatting sqref="M17:N19">
    <cfRule type="containsBlanks" dxfId="5" priority="7">
      <formula>LEN(TRIM(M17))=0</formula>
    </cfRule>
  </conditionalFormatting>
  <conditionalFormatting sqref="K11:L13">
    <cfRule type="containsBlanks" dxfId="4" priority="6">
      <formula>LEN(TRIM(K11))=0</formula>
    </cfRule>
  </conditionalFormatting>
  <conditionalFormatting sqref="K8:L10">
    <cfRule type="containsBlanks" dxfId="3" priority="5">
      <formula>LEN(TRIM(K8))=0</formula>
    </cfRule>
  </conditionalFormatting>
  <conditionalFormatting sqref="K5:L7">
    <cfRule type="containsBlanks" dxfId="2" priority="4">
      <formula>LEN(TRIM(K5))=0</formula>
    </cfRule>
  </conditionalFormatting>
  <conditionalFormatting sqref="M11:N13">
    <cfRule type="containsBlanks" dxfId="1" priority="3">
      <formula>LEN(TRIM(M11))=0</formula>
    </cfRule>
  </conditionalFormatting>
  <conditionalFormatting sqref="M8:N10">
    <cfRule type="containsBlanks" dxfId="0" priority="2">
      <formula>LEN(TRIM(M8))=0</formula>
    </cfRule>
  </conditionalFormatting>
  <dataValidations count="1">
    <dataValidation type="list" allowBlank="1" showInputMessage="1" showErrorMessage="1" sqref="H28">
      <formula1>$D$28:$D$31</formula1>
    </dataValidation>
  </dataValidations>
  <hyperlinks>
    <hyperlink ref="B1" r:id="rId1"/>
  </hyperlinks>
  <pageMargins left="0.7" right="0.7" top="0.75" bottom="0.75" header="0.3" footer="0.3"/>
  <pageSetup orientation="portrait" r:id="rId2"/>
  <ignoredErrors>
    <ignoredError sqref="O24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METRADO DE CARGAS COL-C3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 MERMA</dc:creator>
  <cp:keywords>hebmerma.com</cp:keywords>
  <cp:lastModifiedBy>Heb MERMA</cp:lastModifiedBy>
  <dcterms:created xsi:type="dcterms:W3CDTF">2021-10-14T00:15:24Z</dcterms:created>
  <dcterms:modified xsi:type="dcterms:W3CDTF">2021-10-16T04:10:12Z</dcterms:modified>
</cp:coreProperties>
</file>